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microsoft.com/office/2011/relationships/webextensiontaskpanes" Target="xl/webextensions/taskpanes.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Users\giebud\Desktop\"/>
    </mc:Choice>
  </mc:AlternateContent>
  <xr:revisionPtr revIDLastSave="0" documentId="8_{E3C7E150-6FEC-4DFF-A64B-2FE8E9CBD84C}" xr6:coauthVersionLast="47" xr6:coauthVersionMax="47" xr10:uidLastSave="{00000000-0000-0000-0000-000000000000}"/>
  <bookViews>
    <workbookView xWindow="768" yWindow="768" windowWidth="17280" windowHeight="9960" tabRatio="785" activeTab="2" xr2:uid="{00000000-000D-0000-FFFF-FFFF00000000}"/>
  </bookViews>
  <sheets>
    <sheet name="Instrukcija" sheetId="12" r:id="rId1"/>
    <sheet name="Pagalbinis" sheetId="61" state="hidden" r:id="rId2"/>
    <sheet name="Pagrindinis" sheetId="10" r:id="rId3"/>
    <sheet name="1" sheetId="11" r:id="rId4"/>
    <sheet name="2" sheetId="62" r:id="rId5"/>
    <sheet name="3" sheetId="66" r:id="rId6"/>
    <sheet name="4" sheetId="67" r:id="rId7"/>
    <sheet name="5" sheetId="68" r:id="rId8"/>
    <sheet name="6" sheetId="73" r:id="rId9"/>
    <sheet name="7" sheetId="74" r:id="rId10"/>
    <sheet name="8" sheetId="75" r:id="rId11"/>
    <sheet name="9" sheetId="76" r:id="rId12"/>
    <sheet name="10" sheetId="77" r:id="rId13"/>
    <sheet name="11" sheetId="78" r:id="rId14"/>
    <sheet name="12" sheetId="79" r:id="rId15"/>
    <sheet name="13" sheetId="80" r:id="rId16"/>
    <sheet name="14" sheetId="81" r:id="rId17"/>
    <sheet name="15" sheetId="82" r:id="rId18"/>
    <sheet name="16" sheetId="83" r:id="rId19"/>
    <sheet name="17" sheetId="84" r:id="rId20"/>
    <sheet name="18" sheetId="85" r:id="rId21"/>
    <sheet name="19" sheetId="86" r:id="rId22"/>
    <sheet name="20" sheetId="87" r:id="rId23"/>
    <sheet name="21" sheetId="88" r:id="rId24"/>
    <sheet name="22" sheetId="89" r:id="rId25"/>
    <sheet name="23" sheetId="90" r:id="rId26"/>
    <sheet name="24" sheetId="91" r:id="rId27"/>
    <sheet name="25" sheetId="92" r:id="rId28"/>
    <sheet name="26" sheetId="93" r:id="rId29"/>
    <sheet name="27" sheetId="94" r:id="rId30"/>
    <sheet name="28" sheetId="95" r:id="rId31"/>
    <sheet name="29" sheetId="96" r:id="rId32"/>
    <sheet name="30" sheetId="97" r:id="rId33"/>
    <sheet name="31" sheetId="98" r:id="rId34"/>
    <sheet name="32" sheetId="99" r:id="rId35"/>
    <sheet name="33" sheetId="100" r:id="rId36"/>
    <sheet name="34" sheetId="101" r:id="rId37"/>
    <sheet name="35" sheetId="102" r:id="rId38"/>
  </sheets>
  <definedNames>
    <definedName name="_xlnm.Print_Area" localSheetId="3">'1'!$A$1:$AG$29</definedName>
    <definedName name="_xlnm.Print_Area" localSheetId="12">'10'!$A$1:$U$29</definedName>
    <definedName name="_xlnm.Print_Area" localSheetId="13">'11'!$A$1:$U$29</definedName>
    <definedName name="_xlnm.Print_Area" localSheetId="14">'12'!$A$1:$U$29</definedName>
    <definedName name="_xlnm.Print_Area" localSheetId="15">'13'!$A$1:$U$29</definedName>
    <definedName name="_xlnm.Print_Area" localSheetId="16">'14'!$A$1:$U$29</definedName>
    <definedName name="_xlnm.Print_Area" localSheetId="17">'15'!$A$1:$U$29</definedName>
    <definedName name="_xlnm.Print_Area" localSheetId="18">'16'!$A$1:$U$29</definedName>
    <definedName name="_xlnm.Print_Area" localSheetId="19">'17'!$A$1:$U$29</definedName>
    <definedName name="_xlnm.Print_Area" localSheetId="20">'18'!$A$1:$U$29</definedName>
    <definedName name="_xlnm.Print_Area" localSheetId="21">'19'!$A$1:$U$29</definedName>
    <definedName name="_xlnm.Print_Area" localSheetId="4">'2'!$A$1:$AG$29</definedName>
    <definedName name="_xlnm.Print_Area" localSheetId="22">'20'!$A$1:$U$29</definedName>
    <definedName name="_xlnm.Print_Area" localSheetId="23">'21'!$A$1:$U$29</definedName>
    <definedName name="_xlnm.Print_Area" localSheetId="24">'22'!$A$1:$U$29</definedName>
    <definedName name="_xlnm.Print_Area" localSheetId="25">'23'!$A$1:$U$29</definedName>
    <definedName name="_xlnm.Print_Area" localSheetId="26">'24'!$A$1:$U$29</definedName>
    <definedName name="_xlnm.Print_Area" localSheetId="27">'25'!$A$1:$U$29</definedName>
    <definedName name="_xlnm.Print_Area" localSheetId="28">'26'!$A$1:$U$29</definedName>
    <definedName name="_xlnm.Print_Area" localSheetId="29">'27'!$A$1:$U$29</definedName>
    <definedName name="_xlnm.Print_Area" localSheetId="30">'28'!$A$1:$U$29</definedName>
    <definedName name="_xlnm.Print_Area" localSheetId="31">'29'!$A$1:$U$29</definedName>
    <definedName name="_xlnm.Print_Area" localSheetId="5">'3'!$A$1:$U$29</definedName>
    <definedName name="_xlnm.Print_Area" localSheetId="32">'30'!$A$1:$U$29</definedName>
    <definedName name="_xlnm.Print_Area" localSheetId="33">'31'!$A$1:$U$29</definedName>
    <definedName name="_xlnm.Print_Area" localSheetId="34">'32'!$A$1:$U$29</definedName>
    <definedName name="_xlnm.Print_Area" localSheetId="35">'33'!$A$1:$U$29</definedName>
    <definedName name="_xlnm.Print_Area" localSheetId="36">'34'!$A$1:$U$29</definedName>
    <definedName name="_xlnm.Print_Area" localSheetId="37">'35'!$A$1:$U$29</definedName>
    <definedName name="_xlnm.Print_Area" localSheetId="6">'4'!$A$1:$U$29</definedName>
    <definedName name="_xlnm.Print_Area" localSheetId="7">'5'!$A$1:$U$29</definedName>
    <definedName name="_xlnm.Print_Area" localSheetId="8">'6'!$A$1:$U$29</definedName>
    <definedName name="_xlnm.Print_Area" localSheetId="9">'7'!$A$1:$U$29</definedName>
    <definedName name="_xlnm.Print_Area" localSheetId="10">'8'!$A$1:$U$29</definedName>
    <definedName name="_xlnm.Print_Area" localSheetId="11">'9'!$A$1:$U$29</definedName>
    <definedName name="_xlnm.Print_Area" localSheetId="2">Pagrindinis!$A$1:$Q$49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1" i="10" l="1"/>
  <c r="J40" i="10"/>
  <c r="J39" i="10"/>
  <c r="J38" i="10"/>
  <c r="J37" i="10"/>
  <c r="J36" i="10"/>
  <c r="J35" i="10"/>
  <c r="J34" i="10"/>
  <c r="J33" i="10"/>
  <c r="J32" i="10"/>
  <c r="J31" i="10"/>
  <c r="J26" i="10"/>
  <c r="J25" i="10"/>
  <c r="J24" i="10"/>
  <c r="J23" i="10"/>
  <c r="J22" i="10"/>
  <c r="J21" i="10"/>
  <c r="J20" i="10"/>
  <c r="J19" i="10"/>
  <c r="J18" i="10"/>
  <c r="J17" i="10"/>
  <c r="J16" i="10"/>
  <c r="J15" i="10"/>
  <c r="J14" i="10"/>
  <c r="J13" i="10"/>
  <c r="J12" i="10"/>
  <c r="J30" i="10"/>
  <c r="J29" i="10"/>
  <c r="J28" i="10"/>
  <c r="J27" i="10"/>
  <c r="J11" i="10"/>
  <c r="J10" i="10"/>
  <c r="J9" i="10"/>
  <c r="I41" i="10"/>
  <c r="I40" i="10"/>
  <c r="I39" i="10"/>
  <c r="I38" i="10"/>
  <c r="I37" i="10"/>
  <c r="I36" i="10"/>
  <c r="I35" i="10"/>
  <c r="I34" i="10"/>
  <c r="I33" i="10"/>
  <c r="I32" i="10"/>
  <c r="I31" i="10"/>
  <c r="I30" i="10"/>
  <c r="I29" i="10"/>
  <c r="I28" i="10"/>
  <c r="I27" i="10"/>
  <c r="I26" i="10"/>
  <c r="I25" i="10"/>
  <c r="I24" i="10"/>
  <c r="I23" i="10"/>
  <c r="I22" i="10"/>
  <c r="I21" i="10"/>
  <c r="I20" i="10"/>
  <c r="I19" i="10"/>
  <c r="I18" i="10"/>
  <c r="I17" i="10"/>
  <c r="I16" i="10"/>
  <c r="I15" i="10"/>
  <c r="I14" i="10"/>
  <c r="I13" i="10"/>
  <c r="I12" i="10"/>
  <c r="I11" i="10"/>
  <c r="I10" i="10"/>
  <c r="I9" i="10"/>
  <c r="E36" i="10"/>
  <c r="E32" i="10"/>
  <c r="E31" i="10"/>
  <c r="E30" i="10"/>
  <c r="E29" i="10"/>
  <c r="E28" i="10"/>
  <c r="E41" i="10"/>
  <c r="E40" i="10"/>
  <c r="E39" i="10"/>
  <c r="E38" i="10"/>
  <c r="E37" i="10"/>
  <c r="E35" i="10"/>
  <c r="E34" i="10"/>
  <c r="E33" i="10"/>
  <c r="E27" i="10"/>
  <c r="E26" i="10"/>
  <c r="E25" i="10"/>
  <c r="E24" i="10"/>
  <c r="E23" i="10"/>
  <c r="E22" i="10"/>
  <c r="E21" i="10"/>
  <c r="E20" i="10"/>
  <c r="E19" i="10"/>
  <c r="E18" i="10"/>
  <c r="E17" i="10"/>
  <c r="E16" i="10"/>
  <c r="E15" i="10"/>
  <c r="E14" i="10"/>
  <c r="E13" i="10"/>
  <c r="E12" i="10"/>
  <c r="E10" i="10"/>
  <c r="E9" i="10"/>
  <c r="D40" i="10"/>
  <c r="D38" i="10"/>
  <c r="D37" i="10"/>
  <c r="D36" i="10"/>
  <c r="D24" i="10"/>
  <c r="D23" i="10"/>
  <c r="D22" i="10"/>
  <c r="D21" i="10"/>
  <c r="D20" i="10"/>
  <c r="D19" i="10"/>
  <c r="D18" i="10"/>
  <c r="D17" i="10"/>
  <c r="D16" i="10"/>
  <c r="D15" i="10"/>
  <c r="D25" i="10"/>
  <c r="D14" i="10"/>
  <c r="D41" i="10"/>
  <c r="D39" i="10"/>
  <c r="D35" i="10"/>
  <c r="D34" i="10"/>
  <c r="D33" i="10"/>
  <c r="D32" i="10"/>
  <c r="D31" i="10"/>
  <c r="D30" i="10"/>
  <c r="D29" i="10"/>
  <c r="D28" i="10"/>
  <c r="D27" i="10"/>
  <c r="D26" i="10"/>
  <c r="D13" i="10"/>
  <c r="D12" i="10"/>
  <c r="D10" i="10"/>
  <c r="D9" i="10"/>
  <c r="C41" i="10"/>
  <c r="C40" i="10"/>
  <c r="C39" i="10"/>
  <c r="H39" i="10" s="1"/>
  <c r="C38" i="10"/>
  <c r="C37" i="10"/>
  <c r="C36" i="10"/>
  <c r="H36" i="10" s="1"/>
  <c r="C35" i="10"/>
  <c r="C34" i="10"/>
  <c r="C33" i="10"/>
  <c r="C32" i="10"/>
  <c r="C31" i="10"/>
  <c r="C30" i="10"/>
  <c r="C29" i="10"/>
  <c r="C28" i="10"/>
  <c r="C27" i="10"/>
  <c r="C26" i="10"/>
  <c r="C25" i="10"/>
  <c r="H25" i="10" s="1"/>
  <c r="C24" i="10"/>
  <c r="C23" i="10"/>
  <c r="H23" i="10" s="1"/>
  <c r="C22" i="10"/>
  <c r="H22" i="10" s="1"/>
  <c r="C21" i="10"/>
  <c r="C20" i="10"/>
  <c r="C19" i="10"/>
  <c r="C18" i="10"/>
  <c r="C17" i="10"/>
  <c r="C16" i="10"/>
  <c r="H16" i="10" s="1"/>
  <c r="C15" i="10"/>
  <c r="C14" i="10"/>
  <c r="C13" i="10"/>
  <c r="C12" i="10"/>
  <c r="H12" i="10" s="1"/>
  <c r="C11" i="10"/>
  <c r="C10" i="10"/>
  <c r="H10" i="10" s="1"/>
  <c r="C9" i="10"/>
  <c r="L26" i="102"/>
  <c r="K26" i="102"/>
  <c r="E26" i="102"/>
  <c r="D26" i="102"/>
  <c r="AB25" i="102"/>
  <c r="M25" i="102"/>
  <c r="F25" i="102"/>
  <c r="H25" i="102" s="1"/>
  <c r="AB24" i="102"/>
  <c r="M24" i="102"/>
  <c r="F24" i="102"/>
  <c r="H24" i="102" s="1"/>
  <c r="AB23" i="102"/>
  <c r="M23" i="102"/>
  <c r="F23" i="102"/>
  <c r="H23" i="102" s="1"/>
  <c r="AB22" i="102"/>
  <c r="M22" i="102"/>
  <c r="F22" i="102"/>
  <c r="H22" i="102" s="1"/>
  <c r="AB21" i="102"/>
  <c r="M21" i="102"/>
  <c r="F21" i="102"/>
  <c r="H21" i="102" s="1"/>
  <c r="AB20" i="102"/>
  <c r="M20" i="102"/>
  <c r="F20" i="102"/>
  <c r="H20" i="102" s="1"/>
  <c r="AB19" i="102"/>
  <c r="M19" i="102"/>
  <c r="F19" i="102"/>
  <c r="H19" i="102" s="1"/>
  <c r="AB18" i="102"/>
  <c r="M18" i="102"/>
  <c r="F18" i="102"/>
  <c r="H18" i="102" s="1"/>
  <c r="AB17" i="102"/>
  <c r="M17" i="102"/>
  <c r="F17" i="102"/>
  <c r="H17" i="102" s="1"/>
  <c r="AB16" i="102"/>
  <c r="M16" i="102"/>
  <c r="F16" i="102"/>
  <c r="H16" i="102" s="1"/>
  <c r="AB15" i="102"/>
  <c r="M15" i="102"/>
  <c r="F15" i="102"/>
  <c r="H15" i="102" s="1"/>
  <c r="AB14" i="102"/>
  <c r="M14" i="102"/>
  <c r="F14" i="102"/>
  <c r="H14" i="102" s="1"/>
  <c r="AB13" i="102"/>
  <c r="M13" i="102"/>
  <c r="F13" i="102"/>
  <c r="H13" i="102" s="1"/>
  <c r="AB12" i="102"/>
  <c r="M12" i="102"/>
  <c r="F12" i="102"/>
  <c r="H12" i="102" s="1"/>
  <c r="AB11" i="102"/>
  <c r="M11" i="102"/>
  <c r="F11" i="102"/>
  <c r="H11" i="102" s="1"/>
  <c r="AB10" i="102"/>
  <c r="M10" i="102"/>
  <c r="F10" i="102"/>
  <c r="H10" i="102" s="1"/>
  <c r="AB9" i="102"/>
  <c r="M9" i="102"/>
  <c r="F9" i="102"/>
  <c r="H9" i="102" s="1"/>
  <c r="AB8" i="102"/>
  <c r="AB26" i="102" s="1"/>
  <c r="M8" i="102"/>
  <c r="F8" i="102"/>
  <c r="L26" i="101"/>
  <c r="K26" i="101"/>
  <c r="E26" i="101"/>
  <c r="D26" i="101"/>
  <c r="AB25" i="101"/>
  <c r="M25" i="101"/>
  <c r="F25" i="101"/>
  <c r="H25" i="101" s="1"/>
  <c r="AB24" i="101"/>
  <c r="M24" i="101"/>
  <c r="F24" i="101"/>
  <c r="H24" i="101" s="1"/>
  <c r="AB23" i="101"/>
  <c r="M23" i="101"/>
  <c r="F23" i="101"/>
  <c r="H23" i="101" s="1"/>
  <c r="AB22" i="101"/>
  <c r="M22" i="101"/>
  <c r="F22" i="101"/>
  <c r="H22" i="101" s="1"/>
  <c r="AB21" i="101"/>
  <c r="M21" i="101"/>
  <c r="F21" i="101"/>
  <c r="H21" i="101" s="1"/>
  <c r="AB20" i="101"/>
  <c r="M20" i="101"/>
  <c r="F20" i="101"/>
  <c r="H20" i="101" s="1"/>
  <c r="AB19" i="101"/>
  <c r="M19" i="101"/>
  <c r="F19" i="101"/>
  <c r="H19" i="101" s="1"/>
  <c r="AB18" i="101"/>
  <c r="M18" i="101"/>
  <c r="F18" i="101"/>
  <c r="H18" i="101" s="1"/>
  <c r="AB17" i="101"/>
  <c r="M17" i="101"/>
  <c r="F17" i="101"/>
  <c r="H17" i="101" s="1"/>
  <c r="AB16" i="101"/>
  <c r="M16" i="101"/>
  <c r="F16" i="101"/>
  <c r="H16" i="101" s="1"/>
  <c r="AB15" i="101"/>
  <c r="M15" i="101"/>
  <c r="F15" i="101"/>
  <c r="H15" i="101" s="1"/>
  <c r="AB14" i="101"/>
  <c r="M14" i="101"/>
  <c r="F14" i="101"/>
  <c r="H14" i="101" s="1"/>
  <c r="AB13" i="101"/>
  <c r="M13" i="101"/>
  <c r="F13" i="101"/>
  <c r="H13" i="101" s="1"/>
  <c r="AB12" i="101"/>
  <c r="M12" i="101"/>
  <c r="F12" i="101"/>
  <c r="H12" i="101" s="1"/>
  <c r="AB11" i="101"/>
  <c r="M11" i="101"/>
  <c r="F11" i="101"/>
  <c r="H11" i="101" s="1"/>
  <c r="AB10" i="101"/>
  <c r="M10" i="101"/>
  <c r="F10" i="101"/>
  <c r="H10" i="101" s="1"/>
  <c r="AB9" i="101"/>
  <c r="M9" i="101"/>
  <c r="F9" i="101"/>
  <c r="H9" i="101" s="1"/>
  <c r="AB8" i="101"/>
  <c r="AB26" i="101" s="1"/>
  <c r="M8" i="101"/>
  <c r="F8" i="101"/>
  <c r="L26" i="100"/>
  <c r="K26" i="100"/>
  <c r="E26" i="100"/>
  <c r="D26" i="100"/>
  <c r="AB25" i="100"/>
  <c r="M25" i="100"/>
  <c r="F25" i="100"/>
  <c r="H25" i="100" s="1"/>
  <c r="AB24" i="100"/>
  <c r="M24" i="100"/>
  <c r="F24" i="100"/>
  <c r="H24" i="100" s="1"/>
  <c r="AB23" i="100"/>
  <c r="M23" i="100"/>
  <c r="F23" i="100"/>
  <c r="H23" i="100" s="1"/>
  <c r="AB22" i="100"/>
  <c r="M22" i="100"/>
  <c r="F22" i="100"/>
  <c r="H22" i="100" s="1"/>
  <c r="AB21" i="100"/>
  <c r="M21" i="100"/>
  <c r="F21" i="100"/>
  <c r="H21" i="100" s="1"/>
  <c r="AB20" i="100"/>
  <c r="M20" i="100"/>
  <c r="F20" i="100"/>
  <c r="H20" i="100" s="1"/>
  <c r="AB19" i="100"/>
  <c r="M19" i="100"/>
  <c r="F19" i="100"/>
  <c r="H19" i="100" s="1"/>
  <c r="AB18" i="100"/>
  <c r="M18" i="100"/>
  <c r="F18" i="100"/>
  <c r="H18" i="100" s="1"/>
  <c r="AB17" i="100"/>
  <c r="M17" i="100"/>
  <c r="F17" i="100"/>
  <c r="H17" i="100" s="1"/>
  <c r="AB16" i="100"/>
  <c r="M16" i="100"/>
  <c r="F16" i="100"/>
  <c r="H16" i="100" s="1"/>
  <c r="AB15" i="100"/>
  <c r="M15" i="100"/>
  <c r="F15" i="100"/>
  <c r="H15" i="100" s="1"/>
  <c r="AB14" i="100"/>
  <c r="M14" i="100"/>
  <c r="F14" i="100"/>
  <c r="H14" i="100" s="1"/>
  <c r="AB13" i="100"/>
  <c r="M13" i="100"/>
  <c r="F13" i="100"/>
  <c r="H13" i="100" s="1"/>
  <c r="AB12" i="100"/>
  <c r="M12" i="100"/>
  <c r="F12" i="100"/>
  <c r="H12" i="100" s="1"/>
  <c r="AB11" i="100"/>
  <c r="M11" i="100"/>
  <c r="F11" i="100"/>
  <c r="H11" i="100" s="1"/>
  <c r="AB10" i="100"/>
  <c r="M10" i="100"/>
  <c r="F10" i="100"/>
  <c r="H10" i="100" s="1"/>
  <c r="AB9" i="100"/>
  <c r="M9" i="100"/>
  <c r="F9" i="100"/>
  <c r="H9" i="100" s="1"/>
  <c r="AB8" i="100"/>
  <c r="AB26" i="100" s="1"/>
  <c r="M8" i="100"/>
  <c r="F8" i="100"/>
  <c r="L26" i="99"/>
  <c r="K26" i="99"/>
  <c r="E26" i="99"/>
  <c r="D26" i="99"/>
  <c r="AB25" i="99"/>
  <c r="M25" i="99"/>
  <c r="F25" i="99"/>
  <c r="H25" i="99" s="1"/>
  <c r="AB24" i="99"/>
  <c r="M24" i="99"/>
  <c r="F24" i="99"/>
  <c r="H24" i="99" s="1"/>
  <c r="AB23" i="99"/>
  <c r="M23" i="99"/>
  <c r="F23" i="99"/>
  <c r="H23" i="99" s="1"/>
  <c r="AB22" i="99"/>
  <c r="M22" i="99"/>
  <c r="F22" i="99"/>
  <c r="H22" i="99" s="1"/>
  <c r="AB21" i="99"/>
  <c r="M21" i="99"/>
  <c r="F21" i="99"/>
  <c r="H21" i="99" s="1"/>
  <c r="AB20" i="99"/>
  <c r="M20" i="99"/>
  <c r="F20" i="99"/>
  <c r="H20" i="99" s="1"/>
  <c r="AB19" i="99"/>
  <c r="M19" i="99"/>
  <c r="F19" i="99"/>
  <c r="H19" i="99" s="1"/>
  <c r="AB18" i="99"/>
  <c r="M18" i="99"/>
  <c r="F18" i="99"/>
  <c r="H18" i="99" s="1"/>
  <c r="AB17" i="99"/>
  <c r="M17" i="99"/>
  <c r="F17" i="99"/>
  <c r="H17" i="99" s="1"/>
  <c r="AB16" i="99"/>
  <c r="Y16" i="99"/>
  <c r="M16" i="99"/>
  <c r="F16" i="99"/>
  <c r="H16" i="99" s="1"/>
  <c r="AB15" i="99"/>
  <c r="M15" i="99"/>
  <c r="F15" i="99"/>
  <c r="H15" i="99" s="1"/>
  <c r="AB14" i="99"/>
  <c r="M14" i="99"/>
  <c r="F14" i="99"/>
  <c r="H14" i="99" s="1"/>
  <c r="AB13" i="99"/>
  <c r="M13" i="99"/>
  <c r="F13" i="99"/>
  <c r="H13" i="99" s="1"/>
  <c r="AB12" i="99"/>
  <c r="M12" i="99"/>
  <c r="F12" i="99"/>
  <c r="H12" i="99" s="1"/>
  <c r="AB11" i="99"/>
  <c r="M11" i="99"/>
  <c r="F11" i="99"/>
  <c r="H11" i="99" s="1"/>
  <c r="AB10" i="99"/>
  <c r="M10" i="99"/>
  <c r="F10" i="99"/>
  <c r="H10" i="99" s="1"/>
  <c r="AB9" i="99"/>
  <c r="M9" i="99"/>
  <c r="F9" i="99"/>
  <c r="H9" i="99" s="1"/>
  <c r="AB8" i="99"/>
  <c r="AB26" i="99" s="1"/>
  <c r="M8" i="99"/>
  <c r="F8" i="99"/>
  <c r="L26" i="98"/>
  <c r="K26" i="98"/>
  <c r="E26" i="98"/>
  <c r="D26" i="98"/>
  <c r="AB25" i="98"/>
  <c r="M25" i="98"/>
  <c r="F25" i="98"/>
  <c r="H25" i="98" s="1"/>
  <c r="AB24" i="98"/>
  <c r="M24" i="98"/>
  <c r="F24" i="98"/>
  <c r="H24" i="98" s="1"/>
  <c r="AB23" i="98"/>
  <c r="M23" i="98"/>
  <c r="F23" i="98"/>
  <c r="H23" i="98" s="1"/>
  <c r="AB22" i="98"/>
  <c r="M22" i="98"/>
  <c r="F22" i="98"/>
  <c r="H22" i="98" s="1"/>
  <c r="AB21" i="98"/>
  <c r="M21" i="98"/>
  <c r="F21" i="98"/>
  <c r="H21" i="98" s="1"/>
  <c r="AB20" i="98"/>
  <c r="M20" i="98"/>
  <c r="F20" i="98"/>
  <c r="H20" i="98" s="1"/>
  <c r="AB19" i="98"/>
  <c r="M19" i="98"/>
  <c r="F19" i="98"/>
  <c r="H19" i="98" s="1"/>
  <c r="AB18" i="98"/>
  <c r="M18" i="98"/>
  <c r="F18" i="98"/>
  <c r="H18" i="98" s="1"/>
  <c r="AB17" i="98"/>
  <c r="M17" i="98"/>
  <c r="F17" i="98"/>
  <c r="H17" i="98" s="1"/>
  <c r="AB16" i="98"/>
  <c r="M16" i="98"/>
  <c r="F16" i="98"/>
  <c r="H16" i="98" s="1"/>
  <c r="AB15" i="98"/>
  <c r="M15" i="98"/>
  <c r="F15" i="98"/>
  <c r="H15" i="98" s="1"/>
  <c r="AB14" i="98"/>
  <c r="M14" i="98"/>
  <c r="F14" i="98"/>
  <c r="H14" i="98" s="1"/>
  <c r="AB13" i="98"/>
  <c r="M13" i="98"/>
  <c r="F13" i="98"/>
  <c r="H13" i="98" s="1"/>
  <c r="AB12" i="98"/>
  <c r="M12" i="98"/>
  <c r="F12" i="98"/>
  <c r="H12" i="98" s="1"/>
  <c r="AB11" i="98"/>
  <c r="M11" i="98"/>
  <c r="F11" i="98"/>
  <c r="H11" i="98" s="1"/>
  <c r="AB10" i="98"/>
  <c r="M10" i="98"/>
  <c r="F10" i="98"/>
  <c r="H10" i="98" s="1"/>
  <c r="AB9" i="98"/>
  <c r="M9" i="98"/>
  <c r="F9" i="98"/>
  <c r="H9" i="98" s="1"/>
  <c r="AB8" i="98"/>
  <c r="AB26" i="98" s="1"/>
  <c r="M8" i="98"/>
  <c r="F8" i="98"/>
  <c r="L26" i="97"/>
  <c r="K26" i="97"/>
  <c r="E26" i="97"/>
  <c r="D26" i="97"/>
  <c r="AB25" i="97"/>
  <c r="M25" i="97"/>
  <c r="F25" i="97"/>
  <c r="H25" i="97" s="1"/>
  <c r="AB24" i="97"/>
  <c r="M24" i="97"/>
  <c r="F24" i="97"/>
  <c r="H24" i="97" s="1"/>
  <c r="AB23" i="97"/>
  <c r="M23" i="97"/>
  <c r="F23" i="97"/>
  <c r="H23" i="97" s="1"/>
  <c r="AB22" i="97"/>
  <c r="M22" i="97"/>
  <c r="F22" i="97"/>
  <c r="H22" i="97" s="1"/>
  <c r="AB21" i="97"/>
  <c r="M21" i="97"/>
  <c r="F21" i="97"/>
  <c r="H21" i="97" s="1"/>
  <c r="AB20" i="97"/>
  <c r="M20" i="97"/>
  <c r="F20" i="97"/>
  <c r="H20" i="97" s="1"/>
  <c r="AB19" i="97"/>
  <c r="M19" i="97"/>
  <c r="F19" i="97"/>
  <c r="H19" i="97" s="1"/>
  <c r="AB18" i="97"/>
  <c r="M18" i="97"/>
  <c r="F18" i="97"/>
  <c r="H18" i="97" s="1"/>
  <c r="AB17" i="97"/>
  <c r="M17" i="97"/>
  <c r="F17" i="97"/>
  <c r="H17" i="97" s="1"/>
  <c r="AB16" i="97"/>
  <c r="M16" i="97"/>
  <c r="F16" i="97"/>
  <c r="H16" i="97" s="1"/>
  <c r="AB15" i="97"/>
  <c r="M15" i="97"/>
  <c r="F15" i="97"/>
  <c r="H15" i="97" s="1"/>
  <c r="AB14" i="97"/>
  <c r="M14" i="97"/>
  <c r="F14" i="97"/>
  <c r="AB13" i="97"/>
  <c r="AB26" i="97" s="1"/>
  <c r="M13" i="97"/>
  <c r="F13" i="97"/>
  <c r="H13" i="97" s="1"/>
  <c r="AB12" i="97"/>
  <c r="M12" i="97"/>
  <c r="F12" i="97"/>
  <c r="H12" i="97" s="1"/>
  <c r="AB11" i="97"/>
  <c r="M11" i="97"/>
  <c r="F11" i="97"/>
  <c r="H11" i="97" s="1"/>
  <c r="AB10" i="97"/>
  <c r="M10" i="97"/>
  <c r="F10" i="97"/>
  <c r="H10" i="97" s="1"/>
  <c r="AB9" i="97"/>
  <c r="M9" i="97"/>
  <c r="F9" i="97"/>
  <c r="H9" i="97" s="1"/>
  <c r="AB8" i="97"/>
  <c r="M8" i="97"/>
  <c r="F8" i="97"/>
  <c r="H8" i="97" s="1"/>
  <c r="L26" i="96"/>
  <c r="K26" i="96"/>
  <c r="E26" i="96"/>
  <c r="D26" i="96"/>
  <c r="AB25" i="96"/>
  <c r="M25" i="96"/>
  <c r="F25" i="96"/>
  <c r="H25" i="96" s="1"/>
  <c r="AB24" i="96"/>
  <c r="M24" i="96"/>
  <c r="F24" i="96"/>
  <c r="H24" i="96" s="1"/>
  <c r="AB23" i="96"/>
  <c r="M23" i="96"/>
  <c r="F23" i="96"/>
  <c r="H23" i="96" s="1"/>
  <c r="AB22" i="96"/>
  <c r="M22" i="96"/>
  <c r="F22" i="96"/>
  <c r="H22" i="96" s="1"/>
  <c r="AB21" i="96"/>
  <c r="M21" i="96"/>
  <c r="F21" i="96"/>
  <c r="H21" i="96" s="1"/>
  <c r="AB20" i="96"/>
  <c r="M20" i="96"/>
  <c r="F20" i="96"/>
  <c r="H20" i="96" s="1"/>
  <c r="AB19" i="96"/>
  <c r="M19" i="96"/>
  <c r="F19" i="96"/>
  <c r="H19" i="96" s="1"/>
  <c r="AB18" i="96"/>
  <c r="M18" i="96"/>
  <c r="F18" i="96"/>
  <c r="H18" i="96" s="1"/>
  <c r="AB17" i="96"/>
  <c r="M17" i="96"/>
  <c r="F17" i="96"/>
  <c r="H17" i="96" s="1"/>
  <c r="AB16" i="96"/>
  <c r="M16" i="96"/>
  <c r="F16" i="96"/>
  <c r="H16" i="96" s="1"/>
  <c r="AB15" i="96"/>
  <c r="M15" i="96"/>
  <c r="F15" i="96"/>
  <c r="H15" i="96" s="1"/>
  <c r="AB14" i="96"/>
  <c r="M14" i="96"/>
  <c r="F14" i="96"/>
  <c r="H14" i="96" s="1"/>
  <c r="AB13" i="96"/>
  <c r="M13" i="96"/>
  <c r="F13" i="96"/>
  <c r="H13" i="96" s="1"/>
  <c r="AB12" i="96"/>
  <c r="M12" i="96"/>
  <c r="F12" i="96"/>
  <c r="H12" i="96" s="1"/>
  <c r="AB11" i="96"/>
  <c r="M11" i="96"/>
  <c r="F11" i="96"/>
  <c r="H11" i="96" s="1"/>
  <c r="AB10" i="96"/>
  <c r="M10" i="96"/>
  <c r="F10" i="96"/>
  <c r="H10" i="96" s="1"/>
  <c r="AB9" i="96"/>
  <c r="M9" i="96"/>
  <c r="F9" i="96"/>
  <c r="H9" i="96" s="1"/>
  <c r="AB8" i="96"/>
  <c r="AB26" i="96" s="1"/>
  <c r="M8" i="96"/>
  <c r="F8" i="96"/>
  <c r="L26" i="95"/>
  <c r="K26" i="95"/>
  <c r="E26" i="95"/>
  <c r="D26" i="95"/>
  <c r="AB25" i="95"/>
  <c r="M25" i="95"/>
  <c r="F25" i="95"/>
  <c r="H25" i="95" s="1"/>
  <c r="AB24" i="95"/>
  <c r="M24" i="95"/>
  <c r="F24" i="95"/>
  <c r="H24" i="95" s="1"/>
  <c r="AB23" i="95"/>
  <c r="M23" i="95"/>
  <c r="F23" i="95"/>
  <c r="H23" i="95" s="1"/>
  <c r="AB22" i="95"/>
  <c r="M22" i="95"/>
  <c r="F22" i="95"/>
  <c r="H22" i="95" s="1"/>
  <c r="AB21" i="95"/>
  <c r="M21" i="95"/>
  <c r="F21" i="95"/>
  <c r="H21" i="95" s="1"/>
  <c r="AB20" i="95"/>
  <c r="M20" i="95"/>
  <c r="F20" i="95"/>
  <c r="H20" i="95" s="1"/>
  <c r="AB19" i="95"/>
  <c r="M19" i="95"/>
  <c r="F19" i="95"/>
  <c r="H19" i="95" s="1"/>
  <c r="AB18" i="95"/>
  <c r="M18" i="95"/>
  <c r="F18" i="95"/>
  <c r="H18" i="95" s="1"/>
  <c r="AB17" i="95"/>
  <c r="M17" i="95"/>
  <c r="F17" i="95"/>
  <c r="H17" i="95" s="1"/>
  <c r="AB16" i="95"/>
  <c r="M16" i="95"/>
  <c r="F16" i="95"/>
  <c r="H16" i="95" s="1"/>
  <c r="AB15" i="95"/>
  <c r="M15" i="95"/>
  <c r="F15" i="95"/>
  <c r="H15" i="95" s="1"/>
  <c r="AB14" i="95"/>
  <c r="M14" i="95"/>
  <c r="F14" i="95"/>
  <c r="H14" i="95" s="1"/>
  <c r="AB13" i="95"/>
  <c r="M13" i="95"/>
  <c r="F13" i="95"/>
  <c r="H13" i="95" s="1"/>
  <c r="AB12" i="95"/>
  <c r="M12" i="95"/>
  <c r="F12" i="95"/>
  <c r="H12" i="95" s="1"/>
  <c r="AB11" i="95"/>
  <c r="M11" i="95"/>
  <c r="F11" i="95"/>
  <c r="H11" i="95" s="1"/>
  <c r="AB10" i="95"/>
  <c r="M10" i="95"/>
  <c r="F10" i="95"/>
  <c r="H10" i="95" s="1"/>
  <c r="AB9" i="95"/>
  <c r="M9" i="95"/>
  <c r="F9" i="95"/>
  <c r="H9" i="95" s="1"/>
  <c r="AB8" i="95"/>
  <c r="AB26" i="95" s="1"/>
  <c r="M8" i="95"/>
  <c r="F8" i="95"/>
  <c r="L26" i="94"/>
  <c r="K26" i="94"/>
  <c r="E26" i="94"/>
  <c r="D26" i="94"/>
  <c r="AB25" i="94"/>
  <c r="M25" i="94"/>
  <c r="F25" i="94"/>
  <c r="H25" i="94" s="1"/>
  <c r="AB24" i="94"/>
  <c r="M24" i="94"/>
  <c r="F24" i="94"/>
  <c r="H24" i="94" s="1"/>
  <c r="AB23" i="94"/>
  <c r="M23" i="94"/>
  <c r="F23" i="94"/>
  <c r="H23" i="94" s="1"/>
  <c r="AB22" i="94"/>
  <c r="M22" i="94"/>
  <c r="F22" i="94"/>
  <c r="H22" i="94" s="1"/>
  <c r="AB21" i="94"/>
  <c r="M21" i="94"/>
  <c r="F21" i="94"/>
  <c r="H21" i="94" s="1"/>
  <c r="AB20" i="94"/>
  <c r="M20" i="94"/>
  <c r="F20" i="94"/>
  <c r="H20" i="94" s="1"/>
  <c r="AB19" i="94"/>
  <c r="M19" i="94"/>
  <c r="F19" i="94"/>
  <c r="H19" i="94" s="1"/>
  <c r="AB18" i="94"/>
  <c r="M18" i="94"/>
  <c r="F18" i="94"/>
  <c r="H18" i="94" s="1"/>
  <c r="AB17" i="94"/>
  <c r="M17" i="94"/>
  <c r="F17" i="94"/>
  <c r="H17" i="94" s="1"/>
  <c r="AB16" i="94"/>
  <c r="M16" i="94"/>
  <c r="F16" i="94"/>
  <c r="H16" i="94" s="1"/>
  <c r="AB15" i="94"/>
  <c r="M15" i="94"/>
  <c r="F15" i="94"/>
  <c r="H15" i="94" s="1"/>
  <c r="AB14" i="94"/>
  <c r="M14" i="94"/>
  <c r="F14" i="94"/>
  <c r="H14" i="94" s="1"/>
  <c r="AB13" i="94"/>
  <c r="M13" i="94"/>
  <c r="F13" i="94"/>
  <c r="H13" i="94" s="1"/>
  <c r="AB12" i="94"/>
  <c r="M12" i="94"/>
  <c r="F12" i="94"/>
  <c r="H12" i="94" s="1"/>
  <c r="AB11" i="94"/>
  <c r="M11" i="94"/>
  <c r="F11" i="94"/>
  <c r="H11" i="94" s="1"/>
  <c r="AB10" i="94"/>
  <c r="M10" i="94"/>
  <c r="F10" i="94"/>
  <c r="H10" i="94" s="1"/>
  <c r="AB9" i="94"/>
  <c r="M9" i="94"/>
  <c r="F9" i="94"/>
  <c r="H9" i="94" s="1"/>
  <c r="AB8" i="94"/>
  <c r="AB26" i="94" s="1"/>
  <c r="M8" i="94"/>
  <c r="F8" i="94"/>
  <c r="L26" i="93"/>
  <c r="K26" i="93"/>
  <c r="E26" i="93"/>
  <c r="D26" i="93"/>
  <c r="AB25" i="93"/>
  <c r="M25" i="93"/>
  <c r="F25" i="93"/>
  <c r="H25" i="93" s="1"/>
  <c r="AB24" i="93"/>
  <c r="M24" i="93"/>
  <c r="F24" i="93"/>
  <c r="H24" i="93" s="1"/>
  <c r="AB23" i="93"/>
  <c r="M23" i="93"/>
  <c r="F23" i="93"/>
  <c r="H23" i="93" s="1"/>
  <c r="AB22" i="93"/>
  <c r="M22" i="93"/>
  <c r="F22" i="93"/>
  <c r="H22" i="93" s="1"/>
  <c r="AB21" i="93"/>
  <c r="M21" i="93"/>
  <c r="F21" i="93"/>
  <c r="H21" i="93" s="1"/>
  <c r="AB20" i="93"/>
  <c r="M20" i="93"/>
  <c r="F20" i="93"/>
  <c r="H20" i="93" s="1"/>
  <c r="AB19" i="93"/>
  <c r="M19" i="93"/>
  <c r="F19" i="93"/>
  <c r="H19" i="93" s="1"/>
  <c r="AB18" i="93"/>
  <c r="M18" i="93"/>
  <c r="F18" i="93"/>
  <c r="H18" i="93" s="1"/>
  <c r="AB17" i="93"/>
  <c r="M17" i="93"/>
  <c r="F17" i="93"/>
  <c r="H17" i="93" s="1"/>
  <c r="AB16" i="93"/>
  <c r="M16" i="93"/>
  <c r="F16" i="93"/>
  <c r="H16" i="93" s="1"/>
  <c r="AB15" i="93"/>
  <c r="M15" i="93"/>
  <c r="F15" i="93"/>
  <c r="H15" i="93" s="1"/>
  <c r="AB14" i="93"/>
  <c r="M14" i="93"/>
  <c r="F14" i="93"/>
  <c r="H14" i="93" s="1"/>
  <c r="AB13" i="93"/>
  <c r="M13" i="93"/>
  <c r="F13" i="93"/>
  <c r="H13" i="93" s="1"/>
  <c r="AB12" i="93"/>
  <c r="M12" i="93"/>
  <c r="F12" i="93"/>
  <c r="H12" i="93" s="1"/>
  <c r="AB11" i="93"/>
  <c r="M11" i="93"/>
  <c r="F11" i="93"/>
  <c r="H11" i="93" s="1"/>
  <c r="AB10" i="93"/>
  <c r="M10" i="93"/>
  <c r="F10" i="93"/>
  <c r="H10" i="93" s="1"/>
  <c r="AB9" i="93"/>
  <c r="M9" i="93"/>
  <c r="F9" i="93"/>
  <c r="H9" i="93" s="1"/>
  <c r="AB8" i="93"/>
  <c r="AB26" i="93" s="1"/>
  <c r="M8" i="93"/>
  <c r="F8" i="93"/>
  <c r="L26" i="92"/>
  <c r="K26" i="92"/>
  <c r="E26" i="92"/>
  <c r="D26" i="92"/>
  <c r="AB25" i="92"/>
  <c r="M25" i="92"/>
  <c r="F25" i="92"/>
  <c r="H25" i="92" s="1"/>
  <c r="AB24" i="92"/>
  <c r="M24" i="92"/>
  <c r="F24" i="92"/>
  <c r="H24" i="92" s="1"/>
  <c r="AB23" i="92"/>
  <c r="M23" i="92"/>
  <c r="F23" i="92"/>
  <c r="H23" i="92" s="1"/>
  <c r="AB22" i="92"/>
  <c r="M22" i="92"/>
  <c r="F22" i="92"/>
  <c r="H22" i="92" s="1"/>
  <c r="AB21" i="92"/>
  <c r="M21" i="92"/>
  <c r="F21" i="92"/>
  <c r="H21" i="92" s="1"/>
  <c r="AB20" i="92"/>
  <c r="M20" i="92"/>
  <c r="F20" i="92"/>
  <c r="H20" i="92" s="1"/>
  <c r="AB19" i="92"/>
  <c r="M19" i="92"/>
  <c r="F19" i="92"/>
  <c r="H19" i="92" s="1"/>
  <c r="AB18" i="92"/>
  <c r="M18" i="92"/>
  <c r="F18" i="92"/>
  <c r="H18" i="92" s="1"/>
  <c r="AB17" i="92"/>
  <c r="M17" i="92"/>
  <c r="F17" i="92"/>
  <c r="H17" i="92" s="1"/>
  <c r="AB16" i="92"/>
  <c r="M16" i="92"/>
  <c r="F16" i="92"/>
  <c r="H16" i="92" s="1"/>
  <c r="AB15" i="92"/>
  <c r="M15" i="92"/>
  <c r="F15" i="92"/>
  <c r="H15" i="92" s="1"/>
  <c r="AB14" i="92"/>
  <c r="M14" i="92"/>
  <c r="F14" i="92"/>
  <c r="H14" i="92" s="1"/>
  <c r="AB13" i="92"/>
  <c r="M13" i="92"/>
  <c r="F13" i="92"/>
  <c r="H13" i="92" s="1"/>
  <c r="AB12" i="92"/>
  <c r="M12" i="92"/>
  <c r="F12" i="92"/>
  <c r="H12" i="92" s="1"/>
  <c r="AB11" i="92"/>
  <c r="M11" i="92"/>
  <c r="F11" i="92"/>
  <c r="H11" i="92" s="1"/>
  <c r="AB10" i="92"/>
  <c r="M10" i="92"/>
  <c r="F10" i="92"/>
  <c r="H10" i="92" s="1"/>
  <c r="AB9" i="92"/>
  <c r="M9" i="92"/>
  <c r="F9" i="92"/>
  <c r="H9" i="92" s="1"/>
  <c r="AB8" i="92"/>
  <c r="AB26" i="92" s="1"/>
  <c r="M8" i="92"/>
  <c r="F8" i="92"/>
  <c r="L26" i="91"/>
  <c r="K26" i="91"/>
  <c r="E26" i="91"/>
  <c r="D26" i="91"/>
  <c r="AB25" i="91"/>
  <c r="M25" i="91"/>
  <c r="F25" i="91"/>
  <c r="H25" i="91" s="1"/>
  <c r="AB24" i="91"/>
  <c r="M24" i="91"/>
  <c r="F24" i="91"/>
  <c r="H24" i="91" s="1"/>
  <c r="AB23" i="91"/>
  <c r="M23" i="91"/>
  <c r="F23" i="91"/>
  <c r="H23" i="91" s="1"/>
  <c r="AB22" i="91"/>
  <c r="M22" i="91"/>
  <c r="F22" i="91"/>
  <c r="H22" i="91" s="1"/>
  <c r="AB21" i="91"/>
  <c r="M21" i="91"/>
  <c r="F21" i="91"/>
  <c r="H21" i="91" s="1"/>
  <c r="AB20" i="91"/>
  <c r="M20" i="91"/>
  <c r="F20" i="91"/>
  <c r="H20" i="91" s="1"/>
  <c r="AB19" i="91"/>
  <c r="M19" i="91"/>
  <c r="F19" i="91"/>
  <c r="H19" i="91" s="1"/>
  <c r="AB18" i="91"/>
  <c r="M18" i="91"/>
  <c r="F18" i="91"/>
  <c r="H18" i="91" s="1"/>
  <c r="AB17" i="91"/>
  <c r="M17" i="91"/>
  <c r="F17" i="91"/>
  <c r="H17" i="91" s="1"/>
  <c r="AB16" i="91"/>
  <c r="M16" i="91"/>
  <c r="F16" i="91"/>
  <c r="H16" i="91" s="1"/>
  <c r="AB15" i="91"/>
  <c r="M15" i="91"/>
  <c r="F15" i="91"/>
  <c r="H15" i="91" s="1"/>
  <c r="AB14" i="91"/>
  <c r="M14" i="91"/>
  <c r="F14" i="91"/>
  <c r="H14" i="91" s="1"/>
  <c r="AB13" i="91"/>
  <c r="M13" i="91"/>
  <c r="F13" i="91"/>
  <c r="H13" i="91" s="1"/>
  <c r="AB12" i="91"/>
  <c r="M12" i="91"/>
  <c r="F12" i="91"/>
  <c r="H12" i="91" s="1"/>
  <c r="AB11" i="91"/>
  <c r="M11" i="91"/>
  <c r="F11" i="91"/>
  <c r="H11" i="91" s="1"/>
  <c r="AB10" i="91"/>
  <c r="M10" i="91"/>
  <c r="F10" i="91"/>
  <c r="H10" i="91" s="1"/>
  <c r="AB9" i="91"/>
  <c r="M9" i="91"/>
  <c r="F9" i="91"/>
  <c r="H9" i="91" s="1"/>
  <c r="AB8" i="91"/>
  <c r="AB26" i="91" s="1"/>
  <c r="M8" i="91"/>
  <c r="F8" i="91"/>
  <c r="L26" i="90"/>
  <c r="K26" i="90"/>
  <c r="E26" i="90"/>
  <c r="D26" i="90"/>
  <c r="AB25" i="90"/>
  <c r="M25" i="90"/>
  <c r="F25" i="90"/>
  <c r="H25" i="90" s="1"/>
  <c r="AB24" i="90"/>
  <c r="M24" i="90"/>
  <c r="F24" i="90"/>
  <c r="H24" i="90" s="1"/>
  <c r="AB23" i="90"/>
  <c r="M23" i="90"/>
  <c r="F23" i="90"/>
  <c r="H23" i="90" s="1"/>
  <c r="AB22" i="90"/>
  <c r="M22" i="90"/>
  <c r="F22" i="90"/>
  <c r="H22" i="90" s="1"/>
  <c r="AB21" i="90"/>
  <c r="M21" i="90"/>
  <c r="F21" i="90"/>
  <c r="H21" i="90" s="1"/>
  <c r="AB20" i="90"/>
  <c r="M20" i="90"/>
  <c r="F20" i="90"/>
  <c r="AB19" i="90"/>
  <c r="AB26" i="90" s="1"/>
  <c r="M19" i="90"/>
  <c r="F19" i="90"/>
  <c r="H19" i="90" s="1"/>
  <c r="AB18" i="90"/>
  <c r="M18" i="90"/>
  <c r="F18" i="90"/>
  <c r="H18" i="90" s="1"/>
  <c r="AB17" i="90"/>
  <c r="M17" i="90"/>
  <c r="F17" i="90"/>
  <c r="H17" i="90" s="1"/>
  <c r="AB16" i="90"/>
  <c r="M16" i="90"/>
  <c r="F16" i="90"/>
  <c r="H16" i="90" s="1"/>
  <c r="AB15" i="90"/>
  <c r="M15" i="90"/>
  <c r="F15" i="90"/>
  <c r="H15" i="90" s="1"/>
  <c r="AB14" i="90"/>
  <c r="M14" i="90"/>
  <c r="F14" i="90"/>
  <c r="H14" i="90" s="1"/>
  <c r="AB13" i="90"/>
  <c r="M13" i="90"/>
  <c r="F13" i="90"/>
  <c r="H13" i="90" s="1"/>
  <c r="AB12" i="90"/>
  <c r="M12" i="90"/>
  <c r="F12" i="90"/>
  <c r="H12" i="90" s="1"/>
  <c r="AB11" i="90"/>
  <c r="M11" i="90"/>
  <c r="F11" i="90"/>
  <c r="H11" i="90" s="1"/>
  <c r="AB10" i="90"/>
  <c r="M10" i="90"/>
  <c r="F10" i="90"/>
  <c r="H10" i="90" s="1"/>
  <c r="AB9" i="90"/>
  <c r="M9" i="90"/>
  <c r="F9" i="90"/>
  <c r="H9" i="90" s="1"/>
  <c r="AB8" i="90"/>
  <c r="M8" i="90"/>
  <c r="F8" i="90"/>
  <c r="H8" i="90" s="1"/>
  <c r="L26" i="89"/>
  <c r="K26" i="89"/>
  <c r="E26" i="89"/>
  <c r="D26" i="89"/>
  <c r="AB25" i="89"/>
  <c r="M25" i="89"/>
  <c r="F25" i="89"/>
  <c r="H25" i="89" s="1"/>
  <c r="AB24" i="89"/>
  <c r="M24" i="89"/>
  <c r="F24" i="89"/>
  <c r="H24" i="89" s="1"/>
  <c r="AB23" i="89"/>
  <c r="M23" i="89"/>
  <c r="F23" i="89"/>
  <c r="H23" i="89" s="1"/>
  <c r="AB22" i="89"/>
  <c r="M22" i="89"/>
  <c r="F22" i="89"/>
  <c r="H22" i="89" s="1"/>
  <c r="AB21" i="89"/>
  <c r="M21" i="89"/>
  <c r="F21" i="89"/>
  <c r="H21" i="89" s="1"/>
  <c r="AB20" i="89"/>
  <c r="M20" i="89"/>
  <c r="F20" i="89"/>
  <c r="H20" i="89" s="1"/>
  <c r="AB19" i="89"/>
  <c r="M19" i="89"/>
  <c r="F19" i="89"/>
  <c r="H19" i="89" s="1"/>
  <c r="AB18" i="89"/>
  <c r="M18" i="89"/>
  <c r="F18" i="89"/>
  <c r="H18" i="89" s="1"/>
  <c r="AB17" i="89"/>
  <c r="M17" i="89"/>
  <c r="F17" i="89"/>
  <c r="H17" i="89" s="1"/>
  <c r="AB16" i="89"/>
  <c r="M16" i="89"/>
  <c r="F16" i="89"/>
  <c r="H16" i="89" s="1"/>
  <c r="AB15" i="89"/>
  <c r="M15" i="89"/>
  <c r="F15" i="89"/>
  <c r="H15" i="89" s="1"/>
  <c r="AB14" i="89"/>
  <c r="M14" i="89"/>
  <c r="F14" i="89"/>
  <c r="H14" i="89" s="1"/>
  <c r="AB13" i="89"/>
  <c r="M13" i="89"/>
  <c r="F13" i="89"/>
  <c r="H13" i="89" s="1"/>
  <c r="AB12" i="89"/>
  <c r="M12" i="89"/>
  <c r="F12" i="89"/>
  <c r="H12" i="89" s="1"/>
  <c r="AB11" i="89"/>
  <c r="M11" i="89"/>
  <c r="F11" i="89"/>
  <c r="H11" i="89" s="1"/>
  <c r="AB10" i="89"/>
  <c r="M10" i="89"/>
  <c r="F10" i="89"/>
  <c r="H10" i="89" s="1"/>
  <c r="AB9" i="89"/>
  <c r="M9" i="89"/>
  <c r="F9" i="89"/>
  <c r="H9" i="89" s="1"/>
  <c r="AB8" i="89"/>
  <c r="AB26" i="89" s="1"/>
  <c r="M8" i="89"/>
  <c r="F8" i="89"/>
  <c r="L26" i="88"/>
  <c r="K26" i="88"/>
  <c r="E26" i="88"/>
  <c r="D26" i="88"/>
  <c r="AB25" i="88"/>
  <c r="M25" i="88"/>
  <c r="F25" i="88"/>
  <c r="H25" i="88" s="1"/>
  <c r="AB24" i="88"/>
  <c r="M24" i="88"/>
  <c r="F24" i="88"/>
  <c r="H24" i="88" s="1"/>
  <c r="AB23" i="88"/>
  <c r="M23" i="88"/>
  <c r="F23" i="88"/>
  <c r="H23" i="88" s="1"/>
  <c r="AB22" i="88"/>
  <c r="M22" i="88"/>
  <c r="F22" i="88"/>
  <c r="H22" i="88" s="1"/>
  <c r="AB21" i="88"/>
  <c r="M21" i="88"/>
  <c r="F21" i="88"/>
  <c r="H21" i="88" s="1"/>
  <c r="AB20" i="88"/>
  <c r="M20" i="88"/>
  <c r="F20" i="88"/>
  <c r="H20" i="88" s="1"/>
  <c r="AB19" i="88"/>
  <c r="M19" i="88"/>
  <c r="F19" i="88"/>
  <c r="H19" i="88" s="1"/>
  <c r="AB18" i="88"/>
  <c r="M18" i="88"/>
  <c r="F18" i="88"/>
  <c r="H18" i="88" s="1"/>
  <c r="AB17" i="88"/>
  <c r="M17" i="88"/>
  <c r="F17" i="88"/>
  <c r="H17" i="88" s="1"/>
  <c r="AB16" i="88"/>
  <c r="M16" i="88"/>
  <c r="F16" i="88"/>
  <c r="H16" i="88" s="1"/>
  <c r="AB15" i="88"/>
  <c r="M15" i="88"/>
  <c r="F15" i="88"/>
  <c r="H15" i="88" s="1"/>
  <c r="AB14" i="88"/>
  <c r="M14" i="88"/>
  <c r="F14" i="88"/>
  <c r="H14" i="88" s="1"/>
  <c r="AB13" i="88"/>
  <c r="M13" i="88"/>
  <c r="F13" i="88"/>
  <c r="H13" i="88" s="1"/>
  <c r="AB12" i="88"/>
  <c r="M12" i="88"/>
  <c r="F12" i="88"/>
  <c r="H12" i="88" s="1"/>
  <c r="AB11" i="88"/>
  <c r="M11" i="88"/>
  <c r="F11" i="88"/>
  <c r="H11" i="88" s="1"/>
  <c r="AB10" i="88"/>
  <c r="M10" i="88"/>
  <c r="F10" i="88"/>
  <c r="H10" i="88" s="1"/>
  <c r="AB9" i="88"/>
  <c r="M9" i="88"/>
  <c r="F9" i="88"/>
  <c r="H9" i="88" s="1"/>
  <c r="AB8" i="88"/>
  <c r="AB26" i="88" s="1"/>
  <c r="M8" i="88"/>
  <c r="F8" i="88"/>
  <c r="L26" i="87"/>
  <c r="K26" i="87"/>
  <c r="E26" i="87"/>
  <c r="D26" i="87"/>
  <c r="AB25" i="87"/>
  <c r="M25" i="87"/>
  <c r="F25" i="87"/>
  <c r="H25" i="87" s="1"/>
  <c r="AB24" i="87"/>
  <c r="M24" i="87"/>
  <c r="F24" i="87"/>
  <c r="H24" i="87" s="1"/>
  <c r="AB23" i="87"/>
  <c r="M23" i="87"/>
  <c r="F23" i="87"/>
  <c r="H23" i="87" s="1"/>
  <c r="AB22" i="87"/>
  <c r="M22" i="87"/>
  <c r="F22" i="87"/>
  <c r="H22" i="87" s="1"/>
  <c r="AB21" i="87"/>
  <c r="M21" i="87"/>
  <c r="F21" i="87"/>
  <c r="H21" i="87" s="1"/>
  <c r="AB20" i="87"/>
  <c r="M20" i="87"/>
  <c r="F20" i="87"/>
  <c r="H20" i="87" s="1"/>
  <c r="AB19" i="87"/>
  <c r="M19" i="87"/>
  <c r="F19" i="87"/>
  <c r="H19" i="87" s="1"/>
  <c r="AB18" i="87"/>
  <c r="M18" i="87"/>
  <c r="F18" i="87"/>
  <c r="H18" i="87" s="1"/>
  <c r="AB17" i="87"/>
  <c r="M17" i="87"/>
  <c r="F17" i="87"/>
  <c r="H17" i="87" s="1"/>
  <c r="AB16" i="87"/>
  <c r="M16" i="87"/>
  <c r="F16" i="87"/>
  <c r="H16" i="87" s="1"/>
  <c r="AB15" i="87"/>
  <c r="M15" i="87"/>
  <c r="F15" i="87"/>
  <c r="H15" i="87" s="1"/>
  <c r="AB14" i="87"/>
  <c r="M14" i="87"/>
  <c r="F14" i="87"/>
  <c r="H14" i="87" s="1"/>
  <c r="AB13" i="87"/>
  <c r="M13" i="87"/>
  <c r="F13" i="87"/>
  <c r="H13" i="87" s="1"/>
  <c r="AB12" i="87"/>
  <c r="M12" i="87"/>
  <c r="F12" i="87"/>
  <c r="H12" i="87" s="1"/>
  <c r="AB11" i="87"/>
  <c r="M11" i="87"/>
  <c r="F11" i="87"/>
  <c r="H11" i="87" s="1"/>
  <c r="AB10" i="87"/>
  <c r="M10" i="87"/>
  <c r="F10" i="87"/>
  <c r="H10" i="87" s="1"/>
  <c r="AB9" i="87"/>
  <c r="M9" i="87"/>
  <c r="F9" i="87"/>
  <c r="H9" i="87" s="1"/>
  <c r="AB8" i="87"/>
  <c r="AB26" i="87" s="1"/>
  <c r="M8" i="87"/>
  <c r="F8" i="87"/>
  <c r="L26" i="86"/>
  <c r="K26" i="86"/>
  <c r="E26" i="86"/>
  <c r="D26" i="86"/>
  <c r="AB25" i="86"/>
  <c r="M25" i="86"/>
  <c r="F25" i="86"/>
  <c r="H25" i="86" s="1"/>
  <c r="AB24" i="86"/>
  <c r="M24" i="86"/>
  <c r="F24" i="86"/>
  <c r="H24" i="86" s="1"/>
  <c r="AB23" i="86"/>
  <c r="M23" i="86"/>
  <c r="F23" i="86"/>
  <c r="H23" i="86" s="1"/>
  <c r="AB22" i="86"/>
  <c r="M22" i="86"/>
  <c r="F22" i="86"/>
  <c r="H22" i="86" s="1"/>
  <c r="AB21" i="86"/>
  <c r="M21" i="86"/>
  <c r="F21" i="86"/>
  <c r="H21" i="86" s="1"/>
  <c r="AB20" i="86"/>
  <c r="M20" i="86"/>
  <c r="F20" i="86"/>
  <c r="H20" i="86" s="1"/>
  <c r="AB19" i="86"/>
  <c r="M19" i="86"/>
  <c r="F19" i="86"/>
  <c r="H19" i="86" s="1"/>
  <c r="AB18" i="86"/>
  <c r="P18" i="86"/>
  <c r="M18" i="86"/>
  <c r="F18" i="86"/>
  <c r="H18" i="86" s="1"/>
  <c r="AB17" i="86"/>
  <c r="M17" i="86"/>
  <c r="F17" i="86"/>
  <c r="H17" i="86" s="1"/>
  <c r="AB16" i="86"/>
  <c r="M16" i="86"/>
  <c r="F16" i="86"/>
  <c r="H16" i="86" s="1"/>
  <c r="AB15" i="86"/>
  <c r="M15" i="86"/>
  <c r="F15" i="86"/>
  <c r="H15" i="86" s="1"/>
  <c r="AB14" i="86"/>
  <c r="M14" i="86"/>
  <c r="F14" i="86"/>
  <c r="H14" i="86" s="1"/>
  <c r="AB13" i="86"/>
  <c r="M13" i="86"/>
  <c r="F13" i="86"/>
  <c r="H13" i="86" s="1"/>
  <c r="AB12" i="86"/>
  <c r="M12" i="86"/>
  <c r="F12" i="86"/>
  <c r="H12" i="86" s="1"/>
  <c r="AB11" i="86"/>
  <c r="M11" i="86"/>
  <c r="F11" i="86"/>
  <c r="H11" i="86" s="1"/>
  <c r="AB10" i="86"/>
  <c r="M10" i="86"/>
  <c r="F10" i="86"/>
  <c r="H10" i="86" s="1"/>
  <c r="AB9" i="86"/>
  <c r="M9" i="86"/>
  <c r="F9" i="86"/>
  <c r="H9" i="86" s="1"/>
  <c r="AB8" i="86"/>
  <c r="AB26" i="86" s="1"/>
  <c r="M8" i="86"/>
  <c r="F8" i="86"/>
  <c r="L26" i="85"/>
  <c r="K26" i="85"/>
  <c r="E26" i="85"/>
  <c r="D26" i="85"/>
  <c r="AB25" i="85"/>
  <c r="M25" i="85"/>
  <c r="F25" i="85"/>
  <c r="H25" i="85" s="1"/>
  <c r="AB24" i="85"/>
  <c r="M24" i="85"/>
  <c r="F24" i="85"/>
  <c r="H24" i="85" s="1"/>
  <c r="AB23" i="85"/>
  <c r="M23" i="85"/>
  <c r="F23" i="85"/>
  <c r="H23" i="85" s="1"/>
  <c r="AB22" i="85"/>
  <c r="M22" i="85"/>
  <c r="F22" i="85"/>
  <c r="H22" i="85" s="1"/>
  <c r="AB21" i="85"/>
  <c r="M21" i="85"/>
  <c r="F21" i="85"/>
  <c r="H21" i="85" s="1"/>
  <c r="AB20" i="85"/>
  <c r="M20" i="85"/>
  <c r="F20" i="85"/>
  <c r="H20" i="85" s="1"/>
  <c r="AB19" i="85"/>
  <c r="M19" i="85"/>
  <c r="F19" i="85"/>
  <c r="H19" i="85" s="1"/>
  <c r="AB18" i="85"/>
  <c r="M18" i="85"/>
  <c r="F18" i="85"/>
  <c r="H18" i="85" s="1"/>
  <c r="AB17" i="85"/>
  <c r="M17" i="85"/>
  <c r="F17" i="85"/>
  <c r="H17" i="85" s="1"/>
  <c r="AB16" i="85"/>
  <c r="M16" i="85"/>
  <c r="F16" i="85"/>
  <c r="H16" i="85" s="1"/>
  <c r="AB15" i="85"/>
  <c r="M15" i="85"/>
  <c r="F15" i="85"/>
  <c r="H15" i="85" s="1"/>
  <c r="AB14" i="85"/>
  <c r="M14" i="85"/>
  <c r="F14" i="85"/>
  <c r="H14" i="85" s="1"/>
  <c r="AB13" i="85"/>
  <c r="M13" i="85"/>
  <c r="F13" i="85"/>
  <c r="H13" i="85" s="1"/>
  <c r="AB12" i="85"/>
  <c r="M12" i="85"/>
  <c r="F12" i="85"/>
  <c r="H12" i="85" s="1"/>
  <c r="AB11" i="85"/>
  <c r="M11" i="85"/>
  <c r="F11" i="85"/>
  <c r="H11" i="85" s="1"/>
  <c r="AB10" i="85"/>
  <c r="M10" i="85"/>
  <c r="F10" i="85"/>
  <c r="H10" i="85" s="1"/>
  <c r="AB9" i="85"/>
  <c r="M9" i="85"/>
  <c r="F9" i="85"/>
  <c r="H9" i="85" s="1"/>
  <c r="AB8" i="85"/>
  <c r="AB26" i="85" s="1"/>
  <c r="M8" i="85"/>
  <c r="F8" i="85"/>
  <c r="L26" i="84"/>
  <c r="K26" i="84"/>
  <c r="E26" i="84"/>
  <c r="D26" i="84"/>
  <c r="AB25" i="84"/>
  <c r="M25" i="84"/>
  <c r="F25" i="84"/>
  <c r="H25" i="84" s="1"/>
  <c r="AB24" i="84"/>
  <c r="M24" i="84"/>
  <c r="F24" i="84"/>
  <c r="H24" i="84" s="1"/>
  <c r="AB23" i="84"/>
  <c r="M23" i="84"/>
  <c r="F23" i="84"/>
  <c r="H23" i="84" s="1"/>
  <c r="AB22" i="84"/>
  <c r="M22" i="84"/>
  <c r="F22" i="84"/>
  <c r="H22" i="84" s="1"/>
  <c r="AB21" i="84"/>
  <c r="M21" i="84"/>
  <c r="F21" i="84"/>
  <c r="H21" i="84" s="1"/>
  <c r="AB20" i="84"/>
  <c r="M20" i="84"/>
  <c r="F20" i="84"/>
  <c r="H20" i="84" s="1"/>
  <c r="AB19" i="84"/>
  <c r="M19" i="84"/>
  <c r="H19" i="84"/>
  <c r="F19" i="84"/>
  <c r="AB18" i="84"/>
  <c r="M18" i="84"/>
  <c r="F18" i="84"/>
  <c r="H18" i="84" s="1"/>
  <c r="AB17" i="84"/>
  <c r="M17" i="84"/>
  <c r="F17" i="84"/>
  <c r="H17" i="84" s="1"/>
  <c r="AB16" i="84"/>
  <c r="M16" i="84"/>
  <c r="F16" i="84"/>
  <c r="H16" i="84" s="1"/>
  <c r="AB15" i="84"/>
  <c r="M15" i="84"/>
  <c r="F15" i="84"/>
  <c r="H15" i="84" s="1"/>
  <c r="AB14" i="84"/>
  <c r="M14" i="84"/>
  <c r="F14" i="84"/>
  <c r="H14" i="84" s="1"/>
  <c r="AB13" i="84"/>
  <c r="M13" i="84"/>
  <c r="F13" i="84"/>
  <c r="H13" i="84" s="1"/>
  <c r="AB12" i="84"/>
  <c r="M12" i="84"/>
  <c r="F12" i="84"/>
  <c r="AB11" i="84"/>
  <c r="AB26" i="84" s="1"/>
  <c r="M11" i="84"/>
  <c r="F11" i="84"/>
  <c r="H11" i="84" s="1"/>
  <c r="AB10" i="84"/>
  <c r="M10" i="84"/>
  <c r="F10" i="84"/>
  <c r="H10" i="84" s="1"/>
  <c r="AB9" i="84"/>
  <c r="M9" i="84"/>
  <c r="F9" i="84"/>
  <c r="H9" i="84" s="1"/>
  <c r="AB8" i="84"/>
  <c r="M8" i="84"/>
  <c r="F8" i="84"/>
  <c r="H8" i="84" s="1"/>
  <c r="L26" i="83"/>
  <c r="K26" i="83"/>
  <c r="E26" i="83"/>
  <c r="D26" i="83"/>
  <c r="AB25" i="83"/>
  <c r="M25" i="83"/>
  <c r="F25" i="83"/>
  <c r="H25" i="83" s="1"/>
  <c r="AB24" i="83"/>
  <c r="M24" i="83"/>
  <c r="F24" i="83"/>
  <c r="H24" i="83" s="1"/>
  <c r="AB23" i="83"/>
  <c r="M23" i="83"/>
  <c r="F23" i="83"/>
  <c r="H23" i="83" s="1"/>
  <c r="AB22" i="83"/>
  <c r="M22" i="83"/>
  <c r="F22" i="83"/>
  <c r="H22" i="83" s="1"/>
  <c r="AB21" i="83"/>
  <c r="M21" i="83"/>
  <c r="F21" i="83"/>
  <c r="H21" i="83" s="1"/>
  <c r="AB20" i="83"/>
  <c r="M20" i="83"/>
  <c r="F20" i="83"/>
  <c r="H20" i="83" s="1"/>
  <c r="AB19" i="83"/>
  <c r="M19" i="83"/>
  <c r="F19" i="83"/>
  <c r="H19" i="83" s="1"/>
  <c r="AB18" i="83"/>
  <c r="M18" i="83"/>
  <c r="F18" i="83"/>
  <c r="H18" i="83" s="1"/>
  <c r="AB17" i="83"/>
  <c r="M17" i="83"/>
  <c r="F17" i="83"/>
  <c r="H17" i="83" s="1"/>
  <c r="AB16" i="83"/>
  <c r="M16" i="83"/>
  <c r="F16" i="83"/>
  <c r="H16" i="83" s="1"/>
  <c r="AB15" i="83"/>
  <c r="M15" i="83"/>
  <c r="F15" i="83"/>
  <c r="H15" i="83" s="1"/>
  <c r="AB14" i="83"/>
  <c r="M14" i="83"/>
  <c r="F14" i="83"/>
  <c r="H14" i="83" s="1"/>
  <c r="AB13" i="83"/>
  <c r="M13" i="83"/>
  <c r="F13" i="83"/>
  <c r="H13" i="83" s="1"/>
  <c r="AB12" i="83"/>
  <c r="M12" i="83"/>
  <c r="F12" i="83"/>
  <c r="H12" i="83" s="1"/>
  <c r="AB11" i="83"/>
  <c r="M11" i="83"/>
  <c r="F11" i="83"/>
  <c r="H11" i="83" s="1"/>
  <c r="AB10" i="83"/>
  <c r="M10" i="83"/>
  <c r="F10" i="83"/>
  <c r="H10" i="83" s="1"/>
  <c r="AB9" i="83"/>
  <c r="M9" i="83"/>
  <c r="F9" i="83"/>
  <c r="H9" i="83" s="1"/>
  <c r="AB8" i="83"/>
  <c r="AB26" i="83" s="1"/>
  <c r="M8" i="83"/>
  <c r="F8" i="83"/>
  <c r="L26" i="82"/>
  <c r="K26" i="82"/>
  <c r="E26" i="82"/>
  <c r="D26" i="82"/>
  <c r="AB25" i="82"/>
  <c r="M25" i="82"/>
  <c r="F25" i="82"/>
  <c r="H25" i="82" s="1"/>
  <c r="AB24" i="82"/>
  <c r="M24" i="82"/>
  <c r="F24" i="82"/>
  <c r="H24" i="82" s="1"/>
  <c r="AB23" i="82"/>
  <c r="M23" i="82"/>
  <c r="F23" i="82"/>
  <c r="H23" i="82" s="1"/>
  <c r="AB22" i="82"/>
  <c r="M22" i="82"/>
  <c r="F22" i="82"/>
  <c r="H22" i="82" s="1"/>
  <c r="AB21" i="82"/>
  <c r="M21" i="82"/>
  <c r="F21" i="82"/>
  <c r="H21" i="82" s="1"/>
  <c r="AB20" i="82"/>
  <c r="M20" i="82"/>
  <c r="F20" i="82"/>
  <c r="H20" i="82" s="1"/>
  <c r="AB19" i="82"/>
  <c r="M19" i="82"/>
  <c r="F19" i="82"/>
  <c r="H19" i="82" s="1"/>
  <c r="AB18" i="82"/>
  <c r="M18" i="82"/>
  <c r="F18" i="82"/>
  <c r="H18" i="82" s="1"/>
  <c r="AB17" i="82"/>
  <c r="M17" i="82"/>
  <c r="F17" i="82"/>
  <c r="H17" i="82" s="1"/>
  <c r="AB16" i="82"/>
  <c r="M16" i="82"/>
  <c r="F16" i="82"/>
  <c r="H16" i="82" s="1"/>
  <c r="AB15" i="82"/>
  <c r="M15" i="82"/>
  <c r="F15" i="82"/>
  <c r="H15" i="82" s="1"/>
  <c r="AB14" i="82"/>
  <c r="M14" i="82"/>
  <c r="F14" i="82"/>
  <c r="H14" i="82" s="1"/>
  <c r="AB13" i="82"/>
  <c r="M13" i="82"/>
  <c r="F13" i="82"/>
  <c r="H13" i="82" s="1"/>
  <c r="AB12" i="82"/>
  <c r="M12" i="82"/>
  <c r="F12" i="82"/>
  <c r="H12" i="82" s="1"/>
  <c r="AB11" i="82"/>
  <c r="M11" i="82"/>
  <c r="F11" i="82"/>
  <c r="H11" i="82" s="1"/>
  <c r="AB10" i="82"/>
  <c r="M10" i="82"/>
  <c r="F10" i="82"/>
  <c r="H10" i="82" s="1"/>
  <c r="AB9" i="82"/>
  <c r="M9" i="82"/>
  <c r="F9" i="82"/>
  <c r="H9" i="82" s="1"/>
  <c r="AB8" i="82"/>
  <c r="AB26" i="82" s="1"/>
  <c r="Y8" i="82"/>
  <c r="M8" i="82"/>
  <c r="F8" i="82"/>
  <c r="L26" i="81"/>
  <c r="K26" i="81"/>
  <c r="E26" i="81"/>
  <c r="D26" i="81"/>
  <c r="AB25" i="81"/>
  <c r="M25" i="81"/>
  <c r="F25" i="81"/>
  <c r="H25" i="81" s="1"/>
  <c r="AB24" i="81"/>
  <c r="M24" i="81"/>
  <c r="F24" i="81"/>
  <c r="H24" i="81" s="1"/>
  <c r="AB23" i="81"/>
  <c r="M23" i="81"/>
  <c r="F23" i="81"/>
  <c r="H23" i="81" s="1"/>
  <c r="AB22" i="81"/>
  <c r="M22" i="81"/>
  <c r="F22" i="81"/>
  <c r="H22" i="81" s="1"/>
  <c r="AB21" i="81"/>
  <c r="M21" i="81"/>
  <c r="F21" i="81"/>
  <c r="H21" i="81" s="1"/>
  <c r="AB20" i="81"/>
  <c r="M20" i="81"/>
  <c r="F20" i="81"/>
  <c r="H20" i="81" s="1"/>
  <c r="AB19" i="81"/>
  <c r="M19" i="81"/>
  <c r="F19" i="81"/>
  <c r="H19" i="81" s="1"/>
  <c r="AB18" i="81"/>
  <c r="M18" i="81"/>
  <c r="F18" i="81"/>
  <c r="H18" i="81" s="1"/>
  <c r="AB17" i="81"/>
  <c r="M17" i="81"/>
  <c r="F17" i="81"/>
  <c r="H17" i="81" s="1"/>
  <c r="AB16" i="81"/>
  <c r="M16" i="81"/>
  <c r="F16" i="81"/>
  <c r="H16" i="81" s="1"/>
  <c r="AB15" i="81"/>
  <c r="M15" i="81"/>
  <c r="F15" i="81"/>
  <c r="H15" i="81" s="1"/>
  <c r="AB14" i="81"/>
  <c r="M14" i="81"/>
  <c r="F14" i="81"/>
  <c r="H14" i="81" s="1"/>
  <c r="AB13" i="81"/>
  <c r="M13" i="81"/>
  <c r="F13" i="81"/>
  <c r="H13" i="81" s="1"/>
  <c r="AB12" i="81"/>
  <c r="M12" i="81"/>
  <c r="F12" i="81"/>
  <c r="H12" i="81" s="1"/>
  <c r="AB11" i="81"/>
  <c r="M11" i="81"/>
  <c r="F11" i="81"/>
  <c r="H11" i="81" s="1"/>
  <c r="AB10" i="81"/>
  <c r="M10" i="81"/>
  <c r="F10" i="81"/>
  <c r="H10" i="81" s="1"/>
  <c r="AB9" i="81"/>
  <c r="M9" i="81"/>
  <c r="F9" i="81"/>
  <c r="H9" i="81" s="1"/>
  <c r="AB8" i="81"/>
  <c r="AB26" i="81" s="1"/>
  <c r="M8" i="81"/>
  <c r="F8" i="81"/>
  <c r="L26" i="80"/>
  <c r="K26" i="80"/>
  <c r="E26" i="80"/>
  <c r="D26" i="80"/>
  <c r="AB25" i="80"/>
  <c r="M25" i="80"/>
  <c r="F25" i="80"/>
  <c r="H25" i="80" s="1"/>
  <c r="AB24" i="80"/>
  <c r="M24" i="80"/>
  <c r="F24" i="80"/>
  <c r="H24" i="80" s="1"/>
  <c r="AB23" i="80"/>
  <c r="M23" i="80"/>
  <c r="F23" i="80"/>
  <c r="H23" i="80" s="1"/>
  <c r="AB22" i="80"/>
  <c r="M22" i="80"/>
  <c r="F22" i="80"/>
  <c r="H22" i="80" s="1"/>
  <c r="AB21" i="80"/>
  <c r="M21" i="80"/>
  <c r="F21" i="80"/>
  <c r="H21" i="80" s="1"/>
  <c r="AB20" i="80"/>
  <c r="M20" i="80"/>
  <c r="F20" i="80"/>
  <c r="H20" i="80" s="1"/>
  <c r="AB19" i="80"/>
  <c r="M19" i="80"/>
  <c r="F19" i="80"/>
  <c r="H19" i="80" s="1"/>
  <c r="AB18" i="80"/>
  <c r="M18" i="80"/>
  <c r="F18" i="80"/>
  <c r="H18" i="80" s="1"/>
  <c r="AB17" i="80"/>
  <c r="M17" i="80"/>
  <c r="F17" i="80"/>
  <c r="H17" i="80" s="1"/>
  <c r="AB16" i="80"/>
  <c r="M16" i="80"/>
  <c r="F16" i="80"/>
  <c r="AB15" i="80"/>
  <c r="AB26" i="80" s="1"/>
  <c r="Y15" i="80"/>
  <c r="M15" i="80"/>
  <c r="F15" i="80"/>
  <c r="H15" i="80" s="1"/>
  <c r="AB14" i="80"/>
  <c r="M14" i="80"/>
  <c r="F14" i="80"/>
  <c r="H14" i="80" s="1"/>
  <c r="AB13" i="80"/>
  <c r="M13" i="80"/>
  <c r="F13" i="80"/>
  <c r="H13" i="80" s="1"/>
  <c r="AB12" i="80"/>
  <c r="M12" i="80"/>
  <c r="F12" i="80"/>
  <c r="H12" i="80" s="1"/>
  <c r="AB11" i="80"/>
  <c r="M11" i="80"/>
  <c r="F11" i="80"/>
  <c r="H11" i="80" s="1"/>
  <c r="AB10" i="80"/>
  <c r="M10" i="80"/>
  <c r="F10" i="80"/>
  <c r="H10" i="80" s="1"/>
  <c r="AB9" i="80"/>
  <c r="M9" i="80"/>
  <c r="F9" i="80"/>
  <c r="H9" i="80" s="1"/>
  <c r="AB8" i="80"/>
  <c r="M8" i="80"/>
  <c r="F8" i="80"/>
  <c r="H8" i="80" s="1"/>
  <c r="L26" i="79"/>
  <c r="K26" i="79"/>
  <c r="E26" i="79"/>
  <c r="D26" i="79"/>
  <c r="AB25" i="79"/>
  <c r="M25" i="79"/>
  <c r="F25" i="79"/>
  <c r="H25" i="79" s="1"/>
  <c r="AB24" i="79"/>
  <c r="M24" i="79"/>
  <c r="F24" i="79"/>
  <c r="H24" i="79" s="1"/>
  <c r="AB23" i="79"/>
  <c r="M23" i="79"/>
  <c r="F23" i="79"/>
  <c r="H23" i="79" s="1"/>
  <c r="AB22" i="79"/>
  <c r="M22" i="79"/>
  <c r="F22" i="79"/>
  <c r="H22" i="79" s="1"/>
  <c r="AB21" i="79"/>
  <c r="M21" i="79"/>
  <c r="F21" i="79"/>
  <c r="H21" i="79" s="1"/>
  <c r="AB20" i="79"/>
  <c r="M20" i="79"/>
  <c r="F20" i="79"/>
  <c r="H20" i="79" s="1"/>
  <c r="AB19" i="79"/>
  <c r="M19" i="79"/>
  <c r="F19" i="79"/>
  <c r="H19" i="79" s="1"/>
  <c r="AB18" i="79"/>
  <c r="M18" i="79"/>
  <c r="F18" i="79"/>
  <c r="H18" i="79" s="1"/>
  <c r="AB17" i="79"/>
  <c r="M17" i="79"/>
  <c r="F17" i="79"/>
  <c r="H17" i="79" s="1"/>
  <c r="AB16" i="79"/>
  <c r="M16" i="79"/>
  <c r="F16" i="79"/>
  <c r="H16" i="79" s="1"/>
  <c r="AB15" i="79"/>
  <c r="M15" i="79"/>
  <c r="F15" i="79"/>
  <c r="H15" i="79" s="1"/>
  <c r="AB14" i="79"/>
  <c r="M14" i="79"/>
  <c r="F14" i="79"/>
  <c r="H14" i="79" s="1"/>
  <c r="AB13" i="79"/>
  <c r="M13" i="79"/>
  <c r="F13" i="79"/>
  <c r="H13" i="79" s="1"/>
  <c r="AB12" i="79"/>
  <c r="V12" i="79"/>
  <c r="M12" i="79"/>
  <c r="F12" i="79"/>
  <c r="H12" i="79" s="1"/>
  <c r="AB11" i="79"/>
  <c r="M11" i="79"/>
  <c r="F11" i="79"/>
  <c r="H11" i="79" s="1"/>
  <c r="AB10" i="79"/>
  <c r="M10" i="79"/>
  <c r="F10" i="79"/>
  <c r="H10" i="79" s="1"/>
  <c r="AB9" i="79"/>
  <c r="M9" i="79"/>
  <c r="F9" i="79"/>
  <c r="H9" i="79" s="1"/>
  <c r="AB8" i="79"/>
  <c r="AB26" i="79" s="1"/>
  <c r="M8" i="79"/>
  <c r="F8" i="79"/>
  <c r="L26" i="78"/>
  <c r="K26" i="78"/>
  <c r="E26" i="78"/>
  <c r="D26" i="78"/>
  <c r="AB25" i="78"/>
  <c r="M25" i="78"/>
  <c r="F25" i="78"/>
  <c r="H25" i="78" s="1"/>
  <c r="AB24" i="78"/>
  <c r="M24" i="78"/>
  <c r="F24" i="78"/>
  <c r="H24" i="78" s="1"/>
  <c r="AB23" i="78"/>
  <c r="M23" i="78"/>
  <c r="F23" i="78"/>
  <c r="H23" i="78" s="1"/>
  <c r="AB22" i="78"/>
  <c r="M22" i="78"/>
  <c r="F22" i="78"/>
  <c r="H22" i="78" s="1"/>
  <c r="AB21" i="78"/>
  <c r="M21" i="78"/>
  <c r="F21" i="78"/>
  <c r="H21" i="78" s="1"/>
  <c r="AB20" i="78"/>
  <c r="M20" i="78"/>
  <c r="F20" i="78"/>
  <c r="H20" i="78" s="1"/>
  <c r="AB19" i="78"/>
  <c r="M19" i="78"/>
  <c r="F19" i="78"/>
  <c r="H19" i="78" s="1"/>
  <c r="AB18" i="78"/>
  <c r="M18" i="78"/>
  <c r="F18" i="78"/>
  <c r="H18" i="78" s="1"/>
  <c r="AB17" i="78"/>
  <c r="M17" i="78"/>
  <c r="F17" i="78"/>
  <c r="H17" i="78" s="1"/>
  <c r="AB16" i="78"/>
  <c r="M16" i="78"/>
  <c r="F16" i="78"/>
  <c r="H16" i="78" s="1"/>
  <c r="AB15" i="78"/>
  <c r="M15" i="78"/>
  <c r="F15" i="78"/>
  <c r="H15" i="78" s="1"/>
  <c r="AB14" i="78"/>
  <c r="M14" i="78"/>
  <c r="F14" i="78"/>
  <c r="H14" i="78" s="1"/>
  <c r="AB13" i="78"/>
  <c r="M13" i="78"/>
  <c r="F13" i="78"/>
  <c r="H13" i="78" s="1"/>
  <c r="AB12" i="78"/>
  <c r="M12" i="78"/>
  <c r="F12" i="78"/>
  <c r="H12" i="78" s="1"/>
  <c r="AB11" i="78"/>
  <c r="M11" i="78"/>
  <c r="F11" i="78"/>
  <c r="H11" i="78" s="1"/>
  <c r="AB10" i="78"/>
  <c r="M10" i="78"/>
  <c r="F10" i="78"/>
  <c r="H10" i="78" s="1"/>
  <c r="AB9" i="78"/>
  <c r="M9" i="78"/>
  <c r="F9" i="78"/>
  <c r="H9" i="78" s="1"/>
  <c r="AB8" i="78"/>
  <c r="AB26" i="78" s="1"/>
  <c r="M8" i="78"/>
  <c r="F8" i="78"/>
  <c r="L26" i="77"/>
  <c r="K26" i="77"/>
  <c r="E26" i="77"/>
  <c r="D26" i="77"/>
  <c r="AB25" i="77"/>
  <c r="M25" i="77"/>
  <c r="F25" i="77"/>
  <c r="H25" i="77" s="1"/>
  <c r="AB24" i="77"/>
  <c r="M24" i="77"/>
  <c r="F24" i="77"/>
  <c r="H24" i="77" s="1"/>
  <c r="AB23" i="77"/>
  <c r="M23" i="77"/>
  <c r="F23" i="77"/>
  <c r="H23" i="77" s="1"/>
  <c r="AB22" i="77"/>
  <c r="M22" i="77"/>
  <c r="F22" i="77"/>
  <c r="H22" i="77" s="1"/>
  <c r="AB21" i="77"/>
  <c r="M21" i="77"/>
  <c r="F21" i="77"/>
  <c r="AB20" i="77"/>
  <c r="AB26" i="77" s="1"/>
  <c r="Y20" i="77"/>
  <c r="V20" i="77"/>
  <c r="S20" i="77"/>
  <c r="M20" i="77"/>
  <c r="P20" i="77" s="1"/>
  <c r="AA20" i="77" s="1"/>
  <c r="F20" i="77"/>
  <c r="H20" i="77" s="1"/>
  <c r="AB19" i="77"/>
  <c r="M19" i="77"/>
  <c r="F19" i="77"/>
  <c r="H19" i="77" s="1"/>
  <c r="AB18" i="77"/>
  <c r="M18" i="77"/>
  <c r="F18" i="77"/>
  <c r="H18" i="77" s="1"/>
  <c r="AB17" i="77"/>
  <c r="M17" i="77"/>
  <c r="F17" i="77"/>
  <c r="H17" i="77" s="1"/>
  <c r="AB16" i="77"/>
  <c r="M16" i="77"/>
  <c r="F16" i="77"/>
  <c r="H16" i="77" s="1"/>
  <c r="AB15" i="77"/>
  <c r="M15" i="77"/>
  <c r="F15" i="77"/>
  <c r="H15" i="77" s="1"/>
  <c r="AB14" i="77"/>
  <c r="M14" i="77"/>
  <c r="F14" i="77"/>
  <c r="H14" i="77" s="1"/>
  <c r="AB13" i="77"/>
  <c r="M13" i="77"/>
  <c r="F13" i="77"/>
  <c r="H13" i="77" s="1"/>
  <c r="AB12" i="77"/>
  <c r="M12" i="77"/>
  <c r="F12" i="77"/>
  <c r="H12" i="77" s="1"/>
  <c r="AB11" i="77"/>
  <c r="M11" i="77"/>
  <c r="F11" i="77"/>
  <c r="H11" i="77" s="1"/>
  <c r="AB10" i="77"/>
  <c r="M10" i="77"/>
  <c r="F10" i="77"/>
  <c r="H10" i="77" s="1"/>
  <c r="AB9" i="77"/>
  <c r="M9" i="77"/>
  <c r="F9" i="77"/>
  <c r="H9" i="77" s="1"/>
  <c r="AB8" i="77"/>
  <c r="M8" i="77"/>
  <c r="F8" i="77"/>
  <c r="H8" i="77" s="1"/>
  <c r="L26" i="76"/>
  <c r="K26" i="76"/>
  <c r="E26" i="76"/>
  <c r="D26" i="76"/>
  <c r="AB25" i="76"/>
  <c r="M25" i="76"/>
  <c r="F25" i="76"/>
  <c r="H25" i="76" s="1"/>
  <c r="AB24" i="76"/>
  <c r="M24" i="76"/>
  <c r="F24" i="76"/>
  <c r="H24" i="76" s="1"/>
  <c r="AB23" i="76"/>
  <c r="M23" i="76"/>
  <c r="F23" i="76"/>
  <c r="H23" i="76" s="1"/>
  <c r="AB22" i="76"/>
  <c r="M22" i="76"/>
  <c r="F22" i="76"/>
  <c r="H22" i="76" s="1"/>
  <c r="AB21" i="76"/>
  <c r="M21" i="76"/>
  <c r="F21" i="76"/>
  <c r="H21" i="76" s="1"/>
  <c r="AB20" i="76"/>
  <c r="M20" i="76"/>
  <c r="F20" i="76"/>
  <c r="H20" i="76" s="1"/>
  <c r="AB19" i="76"/>
  <c r="M19" i="76"/>
  <c r="F19" i="76"/>
  <c r="H19" i="76" s="1"/>
  <c r="AB18" i="76"/>
  <c r="M18" i="76"/>
  <c r="F18" i="76"/>
  <c r="H18" i="76" s="1"/>
  <c r="AB17" i="76"/>
  <c r="M17" i="76"/>
  <c r="F17" i="76"/>
  <c r="H17" i="76" s="1"/>
  <c r="AB16" i="76"/>
  <c r="M16" i="76"/>
  <c r="F16" i="76"/>
  <c r="H16" i="76" s="1"/>
  <c r="AB15" i="76"/>
  <c r="M15" i="76"/>
  <c r="F15" i="76"/>
  <c r="H15" i="76" s="1"/>
  <c r="AB14" i="76"/>
  <c r="M14" i="76"/>
  <c r="F14" i="76"/>
  <c r="H14" i="76" s="1"/>
  <c r="AB13" i="76"/>
  <c r="M13" i="76"/>
  <c r="F13" i="76"/>
  <c r="H13" i="76" s="1"/>
  <c r="AB12" i="76"/>
  <c r="M12" i="76"/>
  <c r="F12" i="76"/>
  <c r="H12" i="76" s="1"/>
  <c r="AB11" i="76"/>
  <c r="M11" i="76"/>
  <c r="F11" i="76"/>
  <c r="H11" i="76" s="1"/>
  <c r="AB10" i="76"/>
  <c r="M10" i="76"/>
  <c r="F10" i="76"/>
  <c r="H10" i="76" s="1"/>
  <c r="AB9" i="76"/>
  <c r="M9" i="76"/>
  <c r="F9" i="76"/>
  <c r="H9" i="76" s="1"/>
  <c r="AB8" i="76"/>
  <c r="AB26" i="76" s="1"/>
  <c r="M8" i="76"/>
  <c r="F8" i="76"/>
  <c r="L26" i="75"/>
  <c r="K26" i="75"/>
  <c r="E26" i="75"/>
  <c r="D26" i="75"/>
  <c r="AB25" i="75"/>
  <c r="M25" i="75"/>
  <c r="F25" i="75"/>
  <c r="H25" i="75" s="1"/>
  <c r="AB24" i="75"/>
  <c r="M24" i="75"/>
  <c r="F24" i="75"/>
  <c r="H24" i="75" s="1"/>
  <c r="AB23" i="75"/>
  <c r="M23" i="75"/>
  <c r="F23" i="75"/>
  <c r="H23" i="75" s="1"/>
  <c r="AB22" i="75"/>
  <c r="M22" i="75"/>
  <c r="F22" i="75"/>
  <c r="H22" i="75" s="1"/>
  <c r="AB21" i="75"/>
  <c r="M21" i="75"/>
  <c r="F21" i="75"/>
  <c r="H21" i="75" s="1"/>
  <c r="AB20" i="75"/>
  <c r="M20" i="75"/>
  <c r="F20" i="75"/>
  <c r="H20" i="75" s="1"/>
  <c r="AB19" i="75"/>
  <c r="M19" i="75"/>
  <c r="F19" i="75"/>
  <c r="H19" i="75" s="1"/>
  <c r="AB18" i="75"/>
  <c r="M18" i="75"/>
  <c r="F18" i="75"/>
  <c r="H18" i="75" s="1"/>
  <c r="AB17" i="75"/>
  <c r="M17" i="75"/>
  <c r="F17" i="75"/>
  <c r="H17" i="75" s="1"/>
  <c r="AB16" i="75"/>
  <c r="M16" i="75"/>
  <c r="F16" i="75"/>
  <c r="H16" i="75" s="1"/>
  <c r="AB15" i="75"/>
  <c r="M15" i="75"/>
  <c r="F15" i="75"/>
  <c r="H15" i="75" s="1"/>
  <c r="AB14" i="75"/>
  <c r="M14" i="75"/>
  <c r="F14" i="75"/>
  <c r="H14" i="75" s="1"/>
  <c r="AB13" i="75"/>
  <c r="M13" i="75"/>
  <c r="F13" i="75"/>
  <c r="H13" i="75" s="1"/>
  <c r="AB12" i="75"/>
  <c r="M12" i="75"/>
  <c r="F12" i="75"/>
  <c r="H12" i="75" s="1"/>
  <c r="AB11" i="75"/>
  <c r="M11" i="75"/>
  <c r="F11" i="75"/>
  <c r="H11" i="75" s="1"/>
  <c r="AB10" i="75"/>
  <c r="M10" i="75"/>
  <c r="F10" i="75"/>
  <c r="H10" i="75" s="1"/>
  <c r="AB9" i="75"/>
  <c r="M9" i="75"/>
  <c r="F9" i="75"/>
  <c r="H9" i="75" s="1"/>
  <c r="AB8" i="75"/>
  <c r="AB26" i="75" s="1"/>
  <c r="M8" i="75"/>
  <c r="F8" i="75"/>
  <c r="L26" i="74"/>
  <c r="K26" i="74"/>
  <c r="E26" i="74"/>
  <c r="D26" i="74"/>
  <c r="AB25" i="74"/>
  <c r="M25" i="74"/>
  <c r="F25" i="74"/>
  <c r="H25" i="74" s="1"/>
  <c r="AB24" i="74"/>
  <c r="M24" i="74"/>
  <c r="F24" i="74"/>
  <c r="H24" i="74" s="1"/>
  <c r="AB23" i="74"/>
  <c r="M23" i="74"/>
  <c r="F23" i="74"/>
  <c r="H23" i="74" s="1"/>
  <c r="AB22" i="74"/>
  <c r="M22" i="74"/>
  <c r="F22" i="74"/>
  <c r="H22" i="74" s="1"/>
  <c r="AB21" i="74"/>
  <c r="M21" i="74"/>
  <c r="F21" i="74"/>
  <c r="H21" i="74" s="1"/>
  <c r="AB20" i="74"/>
  <c r="M20" i="74"/>
  <c r="F20" i="74"/>
  <c r="H20" i="74" s="1"/>
  <c r="AB19" i="74"/>
  <c r="M19" i="74"/>
  <c r="F19" i="74"/>
  <c r="H19" i="74" s="1"/>
  <c r="AB18" i="74"/>
  <c r="M18" i="74"/>
  <c r="F18" i="74"/>
  <c r="H18" i="74" s="1"/>
  <c r="AB17" i="74"/>
  <c r="M17" i="74"/>
  <c r="F17" i="74"/>
  <c r="H17" i="74" s="1"/>
  <c r="AB16" i="74"/>
  <c r="M16" i="74"/>
  <c r="F16" i="74"/>
  <c r="AB15" i="74"/>
  <c r="AB26" i="74" s="1"/>
  <c r="M15" i="74"/>
  <c r="F15" i="74"/>
  <c r="H15" i="74" s="1"/>
  <c r="AB14" i="74"/>
  <c r="M14" i="74"/>
  <c r="F14" i="74"/>
  <c r="H14" i="74" s="1"/>
  <c r="AB13" i="74"/>
  <c r="M13" i="74"/>
  <c r="F13" i="74"/>
  <c r="H13" i="74" s="1"/>
  <c r="AB12" i="74"/>
  <c r="M12" i="74"/>
  <c r="F12" i="74"/>
  <c r="H12" i="74" s="1"/>
  <c r="AB11" i="74"/>
  <c r="M11" i="74"/>
  <c r="F11" i="74"/>
  <c r="H11" i="74" s="1"/>
  <c r="AB10" i="74"/>
  <c r="M10" i="74"/>
  <c r="F10" i="74"/>
  <c r="H10" i="74" s="1"/>
  <c r="AB9" i="74"/>
  <c r="M9" i="74"/>
  <c r="F9" i="74"/>
  <c r="H9" i="74" s="1"/>
  <c r="AB8" i="74"/>
  <c r="M8" i="74"/>
  <c r="F8" i="74"/>
  <c r="H8" i="74" s="1"/>
  <c r="L26" i="73"/>
  <c r="K26" i="73"/>
  <c r="E26" i="73"/>
  <c r="D26" i="73"/>
  <c r="AB25" i="73"/>
  <c r="M25" i="73"/>
  <c r="F25" i="73"/>
  <c r="H25" i="73" s="1"/>
  <c r="AB24" i="73"/>
  <c r="M24" i="73"/>
  <c r="F24" i="73"/>
  <c r="H24" i="73" s="1"/>
  <c r="AB23" i="73"/>
  <c r="M23" i="73"/>
  <c r="F23" i="73"/>
  <c r="H23" i="73" s="1"/>
  <c r="AB22" i="73"/>
  <c r="M22" i="73"/>
  <c r="F22" i="73"/>
  <c r="H22" i="73" s="1"/>
  <c r="AB21" i="73"/>
  <c r="M21" i="73"/>
  <c r="F21" i="73"/>
  <c r="H21" i="73" s="1"/>
  <c r="AB20" i="73"/>
  <c r="M20" i="73"/>
  <c r="F20" i="73"/>
  <c r="H20" i="73" s="1"/>
  <c r="AB19" i="73"/>
  <c r="M19" i="73"/>
  <c r="F19" i="73"/>
  <c r="H19" i="73" s="1"/>
  <c r="AB18" i="73"/>
  <c r="M18" i="73"/>
  <c r="F18" i="73"/>
  <c r="H18" i="73" s="1"/>
  <c r="AB17" i="73"/>
  <c r="M17" i="73"/>
  <c r="F17" i="73"/>
  <c r="H17" i="73" s="1"/>
  <c r="AB16" i="73"/>
  <c r="M16" i="73"/>
  <c r="F16" i="73"/>
  <c r="H16" i="73" s="1"/>
  <c r="AB15" i="73"/>
  <c r="M15" i="73"/>
  <c r="F15" i="73"/>
  <c r="H15" i="73" s="1"/>
  <c r="AB14" i="73"/>
  <c r="M14" i="73"/>
  <c r="F14" i="73"/>
  <c r="H14" i="73" s="1"/>
  <c r="AB13" i="73"/>
  <c r="M13" i="73"/>
  <c r="F13" i="73"/>
  <c r="H13" i="73" s="1"/>
  <c r="AB12" i="73"/>
  <c r="M12" i="73"/>
  <c r="F12" i="73"/>
  <c r="H12" i="73" s="1"/>
  <c r="AB11" i="73"/>
  <c r="M11" i="73"/>
  <c r="F11" i="73"/>
  <c r="H11" i="73" s="1"/>
  <c r="AB10" i="73"/>
  <c r="M10" i="73"/>
  <c r="F10" i="73"/>
  <c r="H10" i="73" s="1"/>
  <c r="AB9" i="73"/>
  <c r="M9" i="73"/>
  <c r="F9" i="73"/>
  <c r="H9" i="73" s="1"/>
  <c r="AB8" i="73"/>
  <c r="AB26" i="73" s="1"/>
  <c r="M8" i="73"/>
  <c r="F8" i="73"/>
  <c r="L26" i="68"/>
  <c r="K26" i="68"/>
  <c r="E26" i="68"/>
  <c r="D26" i="68"/>
  <c r="D11" i="10" s="1"/>
  <c r="AB25" i="68"/>
  <c r="M25" i="68"/>
  <c r="F25" i="68"/>
  <c r="H25" i="68" s="1"/>
  <c r="AB24" i="68"/>
  <c r="M24" i="68"/>
  <c r="F24" i="68"/>
  <c r="H24" i="68" s="1"/>
  <c r="AB23" i="68"/>
  <c r="M23" i="68"/>
  <c r="F23" i="68"/>
  <c r="H23" i="68" s="1"/>
  <c r="AB22" i="68"/>
  <c r="M22" i="68"/>
  <c r="F22" i="68"/>
  <c r="H22" i="68" s="1"/>
  <c r="AB21" i="68"/>
  <c r="M21" i="68"/>
  <c r="F21" i="68"/>
  <c r="H21" i="68" s="1"/>
  <c r="AB20" i="68"/>
  <c r="M20" i="68"/>
  <c r="F20" i="68"/>
  <c r="H20" i="68" s="1"/>
  <c r="AB19" i="68"/>
  <c r="S19" i="68"/>
  <c r="M19" i="68"/>
  <c r="F19" i="68"/>
  <c r="H19" i="68" s="1"/>
  <c r="AB18" i="68"/>
  <c r="M18" i="68"/>
  <c r="F18" i="68"/>
  <c r="H18" i="68" s="1"/>
  <c r="AB17" i="68"/>
  <c r="M17" i="68"/>
  <c r="F17" i="68"/>
  <c r="H17" i="68" s="1"/>
  <c r="AB16" i="68"/>
  <c r="M16" i="68"/>
  <c r="F16" i="68"/>
  <c r="H16" i="68" s="1"/>
  <c r="AB15" i="68"/>
  <c r="P15" i="68"/>
  <c r="M15" i="68"/>
  <c r="F15" i="68"/>
  <c r="H15" i="68" s="1"/>
  <c r="AB14" i="68"/>
  <c r="M14" i="68"/>
  <c r="F14" i="68"/>
  <c r="H14" i="68" s="1"/>
  <c r="AB13" i="68"/>
  <c r="M13" i="68"/>
  <c r="F13" i="68"/>
  <c r="H13" i="68" s="1"/>
  <c r="AB12" i="68"/>
  <c r="M12" i="68"/>
  <c r="F12" i="68"/>
  <c r="H12" i="68" s="1"/>
  <c r="AB11" i="68"/>
  <c r="M11" i="68"/>
  <c r="F11" i="68"/>
  <c r="H11" i="68" s="1"/>
  <c r="AB10" i="68"/>
  <c r="M10" i="68"/>
  <c r="F10" i="68"/>
  <c r="H10" i="68" s="1"/>
  <c r="AB9" i="68"/>
  <c r="M9" i="68"/>
  <c r="F9" i="68"/>
  <c r="H9" i="68" s="1"/>
  <c r="AB8" i="68"/>
  <c r="AB26" i="68" s="1"/>
  <c r="M8" i="68"/>
  <c r="F8" i="68"/>
  <c r="L26" i="67"/>
  <c r="K26" i="67"/>
  <c r="E26" i="67"/>
  <c r="D26" i="67"/>
  <c r="AB25" i="67"/>
  <c r="M25" i="67"/>
  <c r="F25" i="67"/>
  <c r="H25" i="67" s="1"/>
  <c r="AB24" i="67"/>
  <c r="M24" i="67"/>
  <c r="F24" i="67"/>
  <c r="H24" i="67" s="1"/>
  <c r="AB23" i="67"/>
  <c r="M23" i="67"/>
  <c r="F23" i="67"/>
  <c r="H23" i="67" s="1"/>
  <c r="AB22" i="67"/>
  <c r="M22" i="67"/>
  <c r="F22" i="67"/>
  <c r="H22" i="67" s="1"/>
  <c r="AB21" i="67"/>
  <c r="M21" i="67"/>
  <c r="F21" i="67"/>
  <c r="H21" i="67" s="1"/>
  <c r="AB20" i="67"/>
  <c r="M20" i="67"/>
  <c r="F20" i="67"/>
  <c r="AB19" i="67"/>
  <c r="AB26" i="67" s="1"/>
  <c r="Y19" i="67"/>
  <c r="V19" i="67"/>
  <c r="M19" i="67"/>
  <c r="F19" i="67"/>
  <c r="H19" i="67" s="1"/>
  <c r="AB18" i="67"/>
  <c r="M18" i="67"/>
  <c r="F18" i="67"/>
  <c r="H18" i="67" s="1"/>
  <c r="AB17" i="67"/>
  <c r="M17" i="67"/>
  <c r="F17" i="67"/>
  <c r="H17" i="67" s="1"/>
  <c r="AB16" i="67"/>
  <c r="M16" i="67"/>
  <c r="F16" i="67"/>
  <c r="H16" i="67" s="1"/>
  <c r="AB15" i="67"/>
  <c r="M15" i="67"/>
  <c r="F15" i="67"/>
  <c r="H15" i="67" s="1"/>
  <c r="AB14" i="67"/>
  <c r="M14" i="67"/>
  <c r="F14" i="67"/>
  <c r="H14" i="67" s="1"/>
  <c r="AB13" i="67"/>
  <c r="M13" i="67"/>
  <c r="F13" i="67"/>
  <c r="H13" i="67" s="1"/>
  <c r="AB12" i="67"/>
  <c r="M12" i="67"/>
  <c r="F12" i="67"/>
  <c r="H12" i="67" s="1"/>
  <c r="AB11" i="67"/>
  <c r="M11" i="67"/>
  <c r="F11" i="67"/>
  <c r="H11" i="67" s="1"/>
  <c r="AB10" i="67"/>
  <c r="M10" i="67"/>
  <c r="F10" i="67"/>
  <c r="H10" i="67" s="1"/>
  <c r="AB9" i="67"/>
  <c r="M9" i="67"/>
  <c r="F9" i="67"/>
  <c r="H9" i="67" s="1"/>
  <c r="AB8" i="67"/>
  <c r="M8" i="67"/>
  <c r="F8" i="67"/>
  <c r="H8" i="67" s="1"/>
  <c r="L26" i="66"/>
  <c r="K26" i="66"/>
  <c r="E26" i="66"/>
  <c r="D26" i="66"/>
  <c r="AB25" i="66"/>
  <c r="M25" i="66"/>
  <c r="F25" i="66"/>
  <c r="H25" i="66" s="1"/>
  <c r="AB24" i="66"/>
  <c r="M24" i="66"/>
  <c r="F24" i="66"/>
  <c r="H24" i="66" s="1"/>
  <c r="AB23" i="66"/>
  <c r="M23" i="66"/>
  <c r="F23" i="66"/>
  <c r="H23" i="66" s="1"/>
  <c r="AB22" i="66"/>
  <c r="M22" i="66"/>
  <c r="F22" i="66"/>
  <c r="H22" i="66" s="1"/>
  <c r="AB21" i="66"/>
  <c r="M21" i="66"/>
  <c r="F21" i="66"/>
  <c r="H21" i="66" s="1"/>
  <c r="AB20" i="66"/>
  <c r="M20" i="66"/>
  <c r="F20" i="66"/>
  <c r="H20" i="66" s="1"/>
  <c r="AB19" i="66"/>
  <c r="M19" i="66"/>
  <c r="F19" i="66"/>
  <c r="H19" i="66" s="1"/>
  <c r="AB18" i="66"/>
  <c r="M18" i="66"/>
  <c r="F18" i="66"/>
  <c r="H18" i="66" s="1"/>
  <c r="AB17" i="66"/>
  <c r="M17" i="66"/>
  <c r="F17" i="66"/>
  <c r="H17" i="66" s="1"/>
  <c r="AB16" i="66"/>
  <c r="M16" i="66"/>
  <c r="F16" i="66"/>
  <c r="H16" i="66" s="1"/>
  <c r="AB15" i="66"/>
  <c r="M15" i="66"/>
  <c r="F15" i="66"/>
  <c r="H15" i="66" s="1"/>
  <c r="AB14" i="66"/>
  <c r="M14" i="66"/>
  <c r="F14" i="66"/>
  <c r="H14" i="66" s="1"/>
  <c r="AB13" i="66"/>
  <c r="M13" i="66"/>
  <c r="F13" i="66"/>
  <c r="H13" i="66" s="1"/>
  <c r="AB12" i="66"/>
  <c r="M12" i="66"/>
  <c r="F12" i="66"/>
  <c r="H12" i="66" s="1"/>
  <c r="AB11" i="66"/>
  <c r="M11" i="66"/>
  <c r="F11" i="66"/>
  <c r="H11" i="66" s="1"/>
  <c r="AB10" i="66"/>
  <c r="M10" i="66"/>
  <c r="F10" i="66"/>
  <c r="H10" i="66" s="1"/>
  <c r="AB9" i="66"/>
  <c r="M9" i="66"/>
  <c r="F9" i="66"/>
  <c r="H9" i="66" s="1"/>
  <c r="AB8" i="66"/>
  <c r="AB26" i="66" s="1"/>
  <c r="M8" i="66"/>
  <c r="F8" i="66"/>
  <c r="I8" i="10"/>
  <c r="E8" i="10"/>
  <c r="D8" i="10"/>
  <c r="C8" i="10"/>
  <c r="H8" i="10" s="1"/>
  <c r="D7" i="10"/>
  <c r="AB9" i="62"/>
  <c r="AB10" i="62"/>
  <c r="AB11" i="62"/>
  <c r="AB12" i="62"/>
  <c r="AB13" i="62"/>
  <c r="AB14" i="62"/>
  <c r="AB15" i="62"/>
  <c r="AB16" i="62"/>
  <c r="AB17" i="62"/>
  <c r="AB18" i="62"/>
  <c r="AB19" i="62"/>
  <c r="AB20" i="62"/>
  <c r="AB21" i="62"/>
  <c r="AB22" i="62"/>
  <c r="AB23" i="62"/>
  <c r="AB24" i="62"/>
  <c r="AB25" i="62"/>
  <c r="AB8" i="62"/>
  <c r="AB9" i="11"/>
  <c r="AB10" i="11"/>
  <c r="AB11" i="11"/>
  <c r="AB12" i="11"/>
  <c r="AB13" i="11"/>
  <c r="AB14" i="11"/>
  <c r="AB15" i="11"/>
  <c r="AB16" i="11"/>
  <c r="AB17" i="11"/>
  <c r="AB18" i="11"/>
  <c r="AB19" i="11"/>
  <c r="AB20" i="11"/>
  <c r="AB21" i="11"/>
  <c r="AB22" i="11"/>
  <c r="AB23" i="11"/>
  <c r="AB24" i="11"/>
  <c r="AB25" i="11"/>
  <c r="AB8" i="11"/>
  <c r="E8" i="62"/>
  <c r="D8" i="62"/>
  <c r="L26" i="62"/>
  <c r="K26" i="62"/>
  <c r="E26" i="62"/>
  <c r="M25" i="62"/>
  <c r="F25" i="62"/>
  <c r="H25" i="62" s="1"/>
  <c r="M24" i="62"/>
  <c r="F24" i="62"/>
  <c r="H24" i="62" s="1"/>
  <c r="M23" i="62"/>
  <c r="F23" i="62"/>
  <c r="H23" i="62" s="1"/>
  <c r="M22" i="62"/>
  <c r="F22" i="62"/>
  <c r="H22" i="62" s="1"/>
  <c r="M21" i="62"/>
  <c r="F21" i="62"/>
  <c r="H21" i="62" s="1"/>
  <c r="M20" i="62"/>
  <c r="F20" i="62"/>
  <c r="H20" i="62" s="1"/>
  <c r="M19" i="62"/>
  <c r="F19" i="62"/>
  <c r="H19" i="62" s="1"/>
  <c r="M18" i="62"/>
  <c r="F18" i="62"/>
  <c r="H18" i="62" s="1"/>
  <c r="M17" i="62"/>
  <c r="F17" i="62"/>
  <c r="H17" i="62" s="1"/>
  <c r="M16" i="62"/>
  <c r="F16" i="62"/>
  <c r="H16" i="62" s="1"/>
  <c r="M15" i="62"/>
  <c r="F15" i="62"/>
  <c r="H15" i="62" s="1"/>
  <c r="M14" i="62"/>
  <c r="F14" i="62"/>
  <c r="H14" i="62" s="1"/>
  <c r="M13" i="62"/>
  <c r="F13" i="62"/>
  <c r="H13" i="62" s="1"/>
  <c r="M12" i="62"/>
  <c r="F12" i="62"/>
  <c r="H12" i="62" s="1"/>
  <c r="M11" i="62"/>
  <c r="F11" i="62"/>
  <c r="H11" i="62" s="1"/>
  <c r="M10" i="62"/>
  <c r="F10" i="62"/>
  <c r="H10" i="62" s="1"/>
  <c r="M9" i="62"/>
  <c r="M8" i="62"/>
  <c r="F8" i="62"/>
  <c r="Y8" i="11"/>
  <c r="AA9" i="11"/>
  <c r="AA10" i="11"/>
  <c r="AA11" i="11"/>
  <c r="Y9" i="11"/>
  <c r="Y10" i="11"/>
  <c r="Y11" i="11"/>
  <c r="Y12" i="11"/>
  <c r="Y13" i="11"/>
  <c r="Y14" i="11"/>
  <c r="Y15" i="11"/>
  <c r="Y16" i="11"/>
  <c r="Y17" i="11"/>
  <c r="Y18" i="11"/>
  <c r="Y19" i="11"/>
  <c r="Y20" i="11"/>
  <c r="Y21" i="11"/>
  <c r="Y22" i="11"/>
  <c r="Y23" i="11"/>
  <c r="Y24" i="11"/>
  <c r="Y25" i="11"/>
  <c r="V9" i="11"/>
  <c r="V10" i="11"/>
  <c r="V11" i="11"/>
  <c r="V12" i="11"/>
  <c r="V13" i="11"/>
  <c r="V14" i="11"/>
  <c r="V15" i="11"/>
  <c r="V16" i="11"/>
  <c r="V17" i="11"/>
  <c r="V18" i="11"/>
  <c r="V19" i="11"/>
  <c r="V20" i="11"/>
  <c r="V21" i="11"/>
  <c r="V22" i="11"/>
  <c r="V23" i="11"/>
  <c r="V24" i="11"/>
  <c r="V25" i="11"/>
  <c r="S9" i="11"/>
  <c r="S10" i="11"/>
  <c r="S11" i="11"/>
  <c r="S12" i="11"/>
  <c r="S13" i="11"/>
  <c r="S14" i="11"/>
  <c r="S15" i="11"/>
  <c r="S16" i="11"/>
  <c r="S17" i="11"/>
  <c r="S18" i="11"/>
  <c r="S19" i="11"/>
  <c r="S20" i="11"/>
  <c r="S21" i="11"/>
  <c r="S22" i="11"/>
  <c r="S23" i="11"/>
  <c r="S24" i="11"/>
  <c r="S25" i="11"/>
  <c r="P9" i="11"/>
  <c r="P10" i="11"/>
  <c r="P11" i="11"/>
  <c r="P12" i="11"/>
  <c r="P13" i="11"/>
  <c r="P14" i="11"/>
  <c r="P15" i="11"/>
  <c r="P16" i="11"/>
  <c r="P17" i="11"/>
  <c r="P18" i="11"/>
  <c r="P19" i="11"/>
  <c r="P20" i="11"/>
  <c r="P21" i="11"/>
  <c r="P22" i="11"/>
  <c r="P23" i="11"/>
  <c r="P24" i="11"/>
  <c r="P25" i="11"/>
  <c r="V8" i="11"/>
  <c r="S8" i="11"/>
  <c r="M8" i="11"/>
  <c r="P8" i="11" s="1"/>
  <c r="AA8" i="11" s="1"/>
  <c r="M9" i="11"/>
  <c r="M10" i="11"/>
  <c r="M11" i="11"/>
  <c r="M12" i="11"/>
  <c r="M13" i="11"/>
  <c r="M14" i="11"/>
  <c r="M15" i="11"/>
  <c r="M16" i="11"/>
  <c r="M17" i="11"/>
  <c r="M18" i="11"/>
  <c r="M19" i="11"/>
  <c r="M20" i="11"/>
  <c r="M21" i="11"/>
  <c r="M22" i="11"/>
  <c r="M23" i="11"/>
  <c r="M24" i="11"/>
  <c r="M25" i="11"/>
  <c r="M26" i="11"/>
  <c r="H40" i="10"/>
  <c r="H35" i="10"/>
  <c r="H34" i="10"/>
  <c r="H33" i="10"/>
  <c r="H32" i="10"/>
  <c r="H31" i="10"/>
  <c r="H30" i="10"/>
  <c r="H29" i="10"/>
  <c r="H27" i="10"/>
  <c r="H24" i="10"/>
  <c r="H21" i="10"/>
  <c r="H20" i="10"/>
  <c r="H19" i="10"/>
  <c r="H26" i="10"/>
  <c r="H28" i="10"/>
  <c r="H37" i="10"/>
  <c r="H38" i="10"/>
  <c r="H41" i="10"/>
  <c r="H18" i="10"/>
  <c r="H17" i="10"/>
  <c r="H15" i="10"/>
  <c r="H14" i="10"/>
  <c r="H13" i="10"/>
  <c r="H11" i="10"/>
  <c r="H9" i="10"/>
  <c r="H7" i="10"/>
  <c r="C7" i="10"/>
  <c r="K26" i="11"/>
  <c r="I7" i="10" s="1"/>
  <c r="D54" i="10"/>
  <c r="L26" i="11"/>
  <c r="F11" i="11"/>
  <c r="H11" i="11" s="1"/>
  <c r="F12" i="11"/>
  <c r="H12" i="11" s="1"/>
  <c r="F13" i="11"/>
  <c r="H13" i="11" s="1"/>
  <c r="F14" i="11"/>
  <c r="H14" i="11" s="1"/>
  <c r="F15" i="11"/>
  <c r="H15" i="11" s="1"/>
  <c r="F16" i="11"/>
  <c r="H16" i="11" s="1"/>
  <c r="F17" i="11"/>
  <c r="H17" i="11" s="1"/>
  <c r="F18" i="11"/>
  <c r="H18" i="11" s="1"/>
  <c r="F19" i="11"/>
  <c r="H19" i="11" s="1"/>
  <c r="F20" i="11"/>
  <c r="H20" i="11" s="1"/>
  <c r="F21" i="11"/>
  <c r="H21" i="11" s="1"/>
  <c r="F22" i="11"/>
  <c r="H22" i="11" s="1"/>
  <c r="F23" i="11"/>
  <c r="H23" i="11" s="1"/>
  <c r="F24" i="11"/>
  <c r="H24" i="11" s="1"/>
  <c r="F25" i="11"/>
  <c r="H25" i="11" s="1"/>
  <c r="E26" i="11"/>
  <c r="D64" i="10"/>
  <c r="F10" i="11"/>
  <c r="H10" i="11" s="1"/>
  <c r="D9" i="11"/>
  <c r="F8" i="11"/>
  <c r="H8" i="11" s="1"/>
  <c r="Y25" i="102" l="1"/>
  <c r="V25" i="102"/>
  <c r="S25" i="102"/>
  <c r="P25" i="102"/>
  <c r="AA25" i="102" s="1"/>
  <c r="Y24" i="102"/>
  <c r="V24" i="102"/>
  <c r="S24" i="102"/>
  <c r="P24" i="102"/>
  <c r="AA24" i="102" s="1"/>
  <c r="S23" i="102"/>
  <c r="P23" i="102"/>
  <c r="V23" i="102"/>
  <c r="Y23" i="102"/>
  <c r="V22" i="102"/>
  <c r="S22" i="102"/>
  <c r="P22" i="102"/>
  <c r="Y22" i="102"/>
  <c r="S21" i="102"/>
  <c r="Y21" i="102"/>
  <c r="V21" i="102"/>
  <c r="P21" i="102"/>
  <c r="AA21" i="102" s="1"/>
  <c r="P20" i="102"/>
  <c r="Y20" i="102"/>
  <c r="V20" i="102"/>
  <c r="S20" i="102"/>
  <c r="Y19" i="102"/>
  <c r="V19" i="102"/>
  <c r="S19" i="102"/>
  <c r="P19" i="102"/>
  <c r="AA19" i="102" s="1"/>
  <c r="S18" i="102"/>
  <c r="P18" i="102"/>
  <c r="Y18" i="102"/>
  <c r="V18" i="102"/>
  <c r="V17" i="102"/>
  <c r="S17" i="102"/>
  <c r="P17" i="102"/>
  <c r="Y17" i="102"/>
  <c r="Y16" i="102"/>
  <c r="V16" i="102"/>
  <c r="S16" i="102"/>
  <c r="P16" i="102"/>
  <c r="AA16" i="102" s="1"/>
  <c r="Y15" i="102"/>
  <c r="V15" i="102"/>
  <c r="S15" i="102"/>
  <c r="P15" i="102"/>
  <c r="AA15" i="102" s="1"/>
  <c r="Y14" i="102"/>
  <c r="V14" i="102"/>
  <c r="S14" i="102"/>
  <c r="P14" i="102"/>
  <c r="AA14" i="102" s="1"/>
  <c r="Y13" i="102"/>
  <c r="V13" i="102"/>
  <c r="S13" i="102"/>
  <c r="P13" i="102"/>
  <c r="AA13" i="102" s="1"/>
  <c r="S12" i="102"/>
  <c r="P12" i="102"/>
  <c r="Y12" i="102"/>
  <c r="V12" i="102"/>
  <c r="V11" i="102"/>
  <c r="S11" i="102"/>
  <c r="P11" i="102"/>
  <c r="Y11" i="102"/>
  <c r="P10" i="102"/>
  <c r="Y10" i="102"/>
  <c r="V10" i="102"/>
  <c r="S10" i="102"/>
  <c r="Y9" i="102"/>
  <c r="V9" i="102"/>
  <c r="S9" i="102"/>
  <c r="P9" i="102"/>
  <c r="AA9" i="102" s="1"/>
  <c r="M26" i="102"/>
  <c r="Y8" i="102"/>
  <c r="V8" i="102"/>
  <c r="S8" i="102"/>
  <c r="P8" i="102"/>
  <c r="AA8" i="102" s="1"/>
  <c r="F26" i="102"/>
  <c r="H8" i="102"/>
  <c r="H26" i="102" s="1"/>
  <c r="Y25" i="101"/>
  <c r="V25" i="101"/>
  <c r="S25" i="101"/>
  <c r="P25" i="101"/>
  <c r="AA25" i="101" s="1"/>
  <c r="Y24" i="101"/>
  <c r="V24" i="101"/>
  <c r="S24" i="101"/>
  <c r="P24" i="101"/>
  <c r="AA24" i="101" s="1"/>
  <c r="Y23" i="101"/>
  <c r="V23" i="101"/>
  <c r="S23" i="101"/>
  <c r="P23" i="101"/>
  <c r="AA23" i="101" s="1"/>
  <c r="Y22" i="101"/>
  <c r="V22" i="101"/>
  <c r="S22" i="101"/>
  <c r="P22" i="101"/>
  <c r="AA22" i="101" s="1"/>
  <c r="Y21" i="101"/>
  <c r="V21" i="101"/>
  <c r="S21" i="101"/>
  <c r="P21" i="101"/>
  <c r="AA21" i="101" s="1"/>
  <c r="Y20" i="101"/>
  <c r="V20" i="101"/>
  <c r="S20" i="101"/>
  <c r="P20" i="101"/>
  <c r="AA20" i="101" s="1"/>
  <c r="Y19" i="101"/>
  <c r="V19" i="101"/>
  <c r="S19" i="101"/>
  <c r="P19" i="101"/>
  <c r="AA19" i="101" s="1"/>
  <c r="Y18" i="101"/>
  <c r="V18" i="101"/>
  <c r="S18" i="101"/>
  <c r="P18" i="101"/>
  <c r="AA18" i="101" s="1"/>
  <c r="P17" i="101"/>
  <c r="Y17" i="101"/>
  <c r="V17" i="101"/>
  <c r="S17" i="101"/>
  <c r="Y16" i="101"/>
  <c r="V16" i="101"/>
  <c r="S16" i="101"/>
  <c r="P16" i="101"/>
  <c r="AA16" i="101" s="1"/>
  <c r="Y15" i="101"/>
  <c r="V15" i="101"/>
  <c r="S15" i="101"/>
  <c r="P15" i="101"/>
  <c r="AA15" i="101" s="1"/>
  <c r="V14" i="101"/>
  <c r="S14" i="101"/>
  <c r="P14" i="101"/>
  <c r="Y14" i="101"/>
  <c r="Y13" i="101"/>
  <c r="V13" i="101"/>
  <c r="S13" i="101"/>
  <c r="P13" i="101"/>
  <c r="AA13" i="101" s="1"/>
  <c r="Y12" i="101"/>
  <c r="V12" i="101"/>
  <c r="S12" i="101"/>
  <c r="P12" i="101"/>
  <c r="AA12" i="101" s="1"/>
  <c r="Y11" i="101"/>
  <c r="V11" i="101"/>
  <c r="S11" i="101"/>
  <c r="P11" i="101"/>
  <c r="AA11" i="101" s="1"/>
  <c r="S10" i="101"/>
  <c r="V10" i="101"/>
  <c r="Y10" i="101"/>
  <c r="P10" i="101"/>
  <c r="AA10" i="101" s="1"/>
  <c r="P9" i="101"/>
  <c r="Y9" i="101"/>
  <c r="V9" i="101"/>
  <c r="S9" i="101"/>
  <c r="M26" i="101"/>
  <c r="Y8" i="101"/>
  <c r="V8" i="101"/>
  <c r="S8" i="101"/>
  <c r="P8" i="101"/>
  <c r="AA8" i="101" s="1"/>
  <c r="F26" i="101"/>
  <c r="H8" i="101"/>
  <c r="H26" i="101" s="1"/>
  <c r="Y25" i="100"/>
  <c r="V25" i="100"/>
  <c r="S25" i="100"/>
  <c r="P25" i="100"/>
  <c r="AA25" i="100" s="1"/>
  <c r="S24" i="100"/>
  <c r="Y24" i="100"/>
  <c r="V24" i="100"/>
  <c r="P24" i="100"/>
  <c r="AA24" i="100" s="1"/>
  <c r="Y23" i="100"/>
  <c r="V23" i="100"/>
  <c r="S23" i="100"/>
  <c r="P23" i="100"/>
  <c r="AA23" i="100" s="1"/>
  <c r="V22" i="100"/>
  <c r="S22" i="100"/>
  <c r="P22" i="100"/>
  <c r="Y22" i="100"/>
  <c r="P21" i="100"/>
  <c r="Y21" i="100"/>
  <c r="V21" i="100"/>
  <c r="S21" i="100"/>
  <c r="V20" i="100"/>
  <c r="Y20" i="100"/>
  <c r="S20" i="100"/>
  <c r="P20" i="100"/>
  <c r="AA20" i="100" s="1"/>
  <c r="Y19" i="100"/>
  <c r="V19" i="100"/>
  <c r="S19" i="100"/>
  <c r="P19" i="100"/>
  <c r="AA19" i="100" s="1"/>
  <c r="S18" i="100"/>
  <c r="P18" i="100"/>
  <c r="Y18" i="100"/>
  <c r="V18" i="100"/>
  <c r="V17" i="100"/>
  <c r="S17" i="100"/>
  <c r="P17" i="100"/>
  <c r="Y17" i="100"/>
  <c r="Y16" i="100"/>
  <c r="V16" i="100"/>
  <c r="S16" i="100"/>
  <c r="P16" i="100"/>
  <c r="AA16" i="100" s="1"/>
  <c r="Y15" i="100"/>
  <c r="V15" i="100"/>
  <c r="S15" i="100"/>
  <c r="P15" i="100"/>
  <c r="AA15" i="100" s="1"/>
  <c r="S14" i="100"/>
  <c r="V14" i="100"/>
  <c r="P14" i="100"/>
  <c r="Y14" i="100"/>
  <c r="S13" i="100"/>
  <c r="Y13" i="100"/>
  <c r="V13" i="100"/>
  <c r="P13" i="100"/>
  <c r="AA13" i="100" s="1"/>
  <c r="Y12" i="100"/>
  <c r="V12" i="100"/>
  <c r="S12" i="100"/>
  <c r="P12" i="100"/>
  <c r="AA12" i="100" s="1"/>
  <c r="Y11" i="100"/>
  <c r="S11" i="100"/>
  <c r="V11" i="100"/>
  <c r="P11" i="100"/>
  <c r="AA11" i="100" s="1"/>
  <c r="Y10" i="100"/>
  <c r="V10" i="100"/>
  <c r="S10" i="100"/>
  <c r="P10" i="100"/>
  <c r="AA10" i="100" s="1"/>
  <c r="S9" i="100"/>
  <c r="P9" i="100"/>
  <c r="Y9" i="100"/>
  <c r="V9" i="100"/>
  <c r="Y8" i="100"/>
  <c r="V8" i="100"/>
  <c r="S8" i="100"/>
  <c r="P8" i="100"/>
  <c r="AA8" i="100" s="1"/>
  <c r="M26" i="100"/>
  <c r="H8" i="100"/>
  <c r="H26" i="100" s="1"/>
  <c r="F26" i="100"/>
  <c r="S25" i="99"/>
  <c r="V25" i="99"/>
  <c r="P25" i="99"/>
  <c r="Y25" i="99"/>
  <c r="Y24" i="99"/>
  <c r="V24" i="99"/>
  <c r="S24" i="99"/>
  <c r="P24" i="99"/>
  <c r="AA24" i="99" s="1"/>
  <c r="Y23" i="99"/>
  <c r="V23" i="99"/>
  <c r="S23" i="99"/>
  <c r="P23" i="99"/>
  <c r="AA23" i="99" s="1"/>
  <c r="Y22" i="99"/>
  <c r="V22" i="99"/>
  <c r="S22" i="99"/>
  <c r="P22" i="99"/>
  <c r="AA22" i="99" s="1"/>
  <c r="Y21" i="99"/>
  <c r="V21" i="99"/>
  <c r="S21" i="99"/>
  <c r="P21" i="99"/>
  <c r="AA21" i="99" s="1"/>
  <c r="S20" i="99"/>
  <c r="Y20" i="99"/>
  <c r="V20" i="99"/>
  <c r="P20" i="99"/>
  <c r="AA20" i="99" s="1"/>
  <c r="Y19" i="99"/>
  <c r="V19" i="99"/>
  <c r="S19" i="99"/>
  <c r="P19" i="99"/>
  <c r="AA19" i="99" s="1"/>
  <c r="S18" i="99"/>
  <c r="P18" i="99"/>
  <c r="Y18" i="99"/>
  <c r="V18" i="99"/>
  <c r="Y17" i="99"/>
  <c r="V17" i="99"/>
  <c r="S17" i="99"/>
  <c r="P17" i="99"/>
  <c r="AA17" i="99" s="1"/>
  <c r="S16" i="99"/>
  <c r="P16" i="99"/>
  <c r="V16" i="99"/>
  <c r="P15" i="99"/>
  <c r="V15" i="99"/>
  <c r="S15" i="99"/>
  <c r="Y15" i="99"/>
  <c r="Y14" i="99"/>
  <c r="V14" i="99"/>
  <c r="S14" i="99"/>
  <c r="P14" i="99"/>
  <c r="AA14" i="99" s="1"/>
  <c r="S13" i="99"/>
  <c r="V13" i="99"/>
  <c r="Y13" i="99"/>
  <c r="P13" i="99"/>
  <c r="AA13" i="99" s="1"/>
  <c r="Y12" i="99"/>
  <c r="P12" i="99"/>
  <c r="S12" i="99"/>
  <c r="V12" i="99"/>
  <c r="P11" i="99"/>
  <c r="S11" i="99"/>
  <c r="V11" i="99"/>
  <c r="Y11" i="99"/>
  <c r="S10" i="99"/>
  <c r="V10" i="99"/>
  <c r="Y10" i="99"/>
  <c r="P10" i="99"/>
  <c r="AA10" i="99" s="1"/>
  <c r="V9" i="99"/>
  <c r="S9" i="99"/>
  <c r="P9" i="99"/>
  <c r="Y9" i="99"/>
  <c r="Y8" i="99"/>
  <c r="V8" i="99"/>
  <c r="S8" i="99"/>
  <c r="P8" i="99"/>
  <c r="AA8" i="99" s="1"/>
  <c r="M26" i="99"/>
  <c r="H8" i="99"/>
  <c r="H26" i="99" s="1"/>
  <c r="F26" i="99"/>
  <c r="S25" i="98"/>
  <c r="P25" i="98"/>
  <c r="V25" i="98"/>
  <c r="Y25" i="98"/>
  <c r="S24" i="98"/>
  <c r="Y24" i="98"/>
  <c r="V24" i="98"/>
  <c r="P24" i="98"/>
  <c r="AA24" i="98" s="1"/>
  <c r="V23" i="98"/>
  <c r="S23" i="98"/>
  <c r="P23" i="98"/>
  <c r="Y23" i="98"/>
  <c r="Y22" i="98"/>
  <c r="V22" i="98"/>
  <c r="P22" i="98"/>
  <c r="S22" i="98"/>
  <c r="P21" i="98"/>
  <c r="S21" i="98"/>
  <c r="V21" i="98"/>
  <c r="Y21" i="98"/>
  <c r="S20" i="98"/>
  <c r="P20" i="98"/>
  <c r="Y20" i="98"/>
  <c r="V20" i="98"/>
  <c r="P19" i="98"/>
  <c r="S19" i="98"/>
  <c r="V19" i="98"/>
  <c r="Y19" i="98"/>
  <c r="P18" i="98"/>
  <c r="V18" i="98"/>
  <c r="S18" i="98"/>
  <c r="Y18" i="98"/>
  <c r="P17" i="98"/>
  <c r="Y17" i="98"/>
  <c r="V17" i="98"/>
  <c r="S17" i="98"/>
  <c r="Y16" i="98"/>
  <c r="V16" i="98"/>
  <c r="S16" i="98"/>
  <c r="P16" i="98"/>
  <c r="AA16" i="98" s="1"/>
  <c r="Y15" i="98"/>
  <c r="V15" i="98"/>
  <c r="P15" i="98"/>
  <c r="S15" i="98"/>
  <c r="P14" i="98"/>
  <c r="V14" i="98"/>
  <c r="Y14" i="98"/>
  <c r="S14" i="98"/>
  <c r="S13" i="98"/>
  <c r="V13" i="98"/>
  <c r="Y13" i="98"/>
  <c r="P13" i="98"/>
  <c r="AA13" i="98" s="1"/>
  <c r="S12" i="98"/>
  <c r="Y12" i="98"/>
  <c r="V12" i="98"/>
  <c r="P12" i="98"/>
  <c r="AA12" i="98" s="1"/>
  <c r="P11" i="98"/>
  <c r="S11" i="98"/>
  <c r="Y11" i="98"/>
  <c r="V11" i="98"/>
  <c r="S10" i="98"/>
  <c r="V10" i="98"/>
  <c r="Y10" i="98"/>
  <c r="P10" i="98"/>
  <c r="AA10" i="98" s="1"/>
  <c r="S9" i="98"/>
  <c r="V9" i="98"/>
  <c r="Y9" i="98"/>
  <c r="P9" i="98"/>
  <c r="AA9" i="98" s="1"/>
  <c r="P8" i="98"/>
  <c r="V8" i="98"/>
  <c r="Y8" i="98"/>
  <c r="S8" i="98"/>
  <c r="M26" i="98"/>
  <c r="F26" i="98"/>
  <c r="H8" i="98"/>
  <c r="H26" i="98" s="1"/>
  <c r="V25" i="97"/>
  <c r="Y25" i="97"/>
  <c r="S25" i="97"/>
  <c r="P25" i="97"/>
  <c r="AA25" i="97" s="1"/>
  <c r="S24" i="97"/>
  <c r="P24" i="97"/>
  <c r="V24" i="97"/>
  <c r="Y24" i="97"/>
  <c r="Y23" i="97"/>
  <c r="V23" i="97"/>
  <c r="S23" i="97"/>
  <c r="P23" i="97"/>
  <c r="AA23" i="97" s="1"/>
  <c r="S22" i="97"/>
  <c r="Y22" i="97"/>
  <c r="V22" i="97"/>
  <c r="P22" i="97"/>
  <c r="AA22" i="97" s="1"/>
  <c r="Y21" i="97"/>
  <c r="P21" i="97"/>
  <c r="S21" i="97"/>
  <c r="V21" i="97"/>
  <c r="Y20" i="97"/>
  <c r="V20" i="97"/>
  <c r="P20" i="97"/>
  <c r="S20" i="97"/>
  <c r="S19" i="97"/>
  <c r="V19" i="97"/>
  <c r="Y19" i="97"/>
  <c r="P19" i="97"/>
  <c r="AA19" i="97" s="1"/>
  <c r="S18" i="97"/>
  <c r="P18" i="97"/>
  <c r="Y18" i="97"/>
  <c r="V18" i="97"/>
  <c r="S17" i="97"/>
  <c r="Y17" i="97"/>
  <c r="V17" i="97"/>
  <c r="P17" i="97"/>
  <c r="AA17" i="97" s="1"/>
  <c r="V16" i="97"/>
  <c r="S16" i="97"/>
  <c r="Y16" i="97"/>
  <c r="P16" i="97"/>
  <c r="AA16" i="97" s="1"/>
  <c r="Y15" i="97"/>
  <c r="V15" i="97"/>
  <c r="S15" i="97"/>
  <c r="P15" i="97"/>
  <c r="AA15" i="97" s="1"/>
  <c r="V14" i="97"/>
  <c r="P14" i="97"/>
  <c r="S14" i="97"/>
  <c r="M26" i="97"/>
  <c r="Y14" i="97"/>
  <c r="H14" i="97"/>
  <c r="H26" i="97" s="1"/>
  <c r="F26" i="97"/>
  <c r="S13" i="97"/>
  <c r="P13" i="97"/>
  <c r="Y13" i="97"/>
  <c r="V13" i="97"/>
  <c r="Y12" i="97"/>
  <c r="V12" i="97"/>
  <c r="P12" i="97"/>
  <c r="S12" i="97"/>
  <c r="P11" i="97"/>
  <c r="Y11" i="97"/>
  <c r="V11" i="97"/>
  <c r="S11" i="97"/>
  <c r="P10" i="97"/>
  <c r="V10" i="97"/>
  <c r="S10" i="97"/>
  <c r="Y10" i="97"/>
  <c r="V9" i="97"/>
  <c r="Y9" i="97"/>
  <c r="S9" i="97"/>
  <c r="P9" i="97"/>
  <c r="AA9" i="97" s="1"/>
  <c r="Y8" i="97"/>
  <c r="V8" i="97"/>
  <c r="P8" i="97"/>
  <c r="S8" i="97"/>
  <c r="V25" i="96"/>
  <c r="Y25" i="96"/>
  <c r="P25" i="96"/>
  <c r="S25" i="96"/>
  <c r="P24" i="96"/>
  <c r="V24" i="96"/>
  <c r="S24" i="96"/>
  <c r="Y24" i="96"/>
  <c r="Y23" i="96"/>
  <c r="V23" i="96"/>
  <c r="S23" i="96"/>
  <c r="P23" i="96"/>
  <c r="AA23" i="96" s="1"/>
  <c r="P22" i="96"/>
  <c r="Y22" i="96"/>
  <c r="V22" i="96"/>
  <c r="S22" i="96"/>
  <c r="V21" i="96"/>
  <c r="P21" i="96"/>
  <c r="Y21" i="96"/>
  <c r="S21" i="96"/>
  <c r="Y20" i="96"/>
  <c r="V20" i="96"/>
  <c r="P20" i="96"/>
  <c r="AA20" i="96" s="1"/>
  <c r="S20" i="96"/>
  <c r="S19" i="96"/>
  <c r="P19" i="96"/>
  <c r="Y19" i="96"/>
  <c r="V19" i="96"/>
  <c r="Y18" i="96"/>
  <c r="V18" i="96"/>
  <c r="S18" i="96"/>
  <c r="P18" i="96"/>
  <c r="AA18" i="96" s="1"/>
  <c r="V17" i="96"/>
  <c r="S17" i="96"/>
  <c r="P17" i="96"/>
  <c r="AA17" i="96" s="1"/>
  <c r="Y17" i="96"/>
  <c r="P16" i="96"/>
  <c r="Y16" i="96"/>
  <c r="V16" i="96"/>
  <c r="S16" i="96"/>
  <c r="Y15" i="96"/>
  <c r="V15" i="96"/>
  <c r="S15" i="96"/>
  <c r="P15" i="96"/>
  <c r="AA15" i="96" s="1"/>
  <c r="Y14" i="96"/>
  <c r="S14" i="96"/>
  <c r="P14" i="96"/>
  <c r="AA14" i="96" s="1"/>
  <c r="V14" i="96"/>
  <c r="P13" i="96"/>
  <c r="S13" i="96"/>
  <c r="V13" i="96"/>
  <c r="Y13" i="96"/>
  <c r="P12" i="96"/>
  <c r="S12" i="96"/>
  <c r="V12" i="96"/>
  <c r="Y12" i="96"/>
  <c r="P11" i="96"/>
  <c r="V11" i="96"/>
  <c r="S11" i="96"/>
  <c r="Y11" i="96"/>
  <c r="Y10" i="96"/>
  <c r="S10" i="96"/>
  <c r="V10" i="96"/>
  <c r="P10" i="96"/>
  <c r="AA10" i="96" s="1"/>
  <c r="Y9" i="96"/>
  <c r="V9" i="96"/>
  <c r="S9" i="96"/>
  <c r="P9" i="96"/>
  <c r="AA9" i="96" s="1"/>
  <c r="M26" i="96"/>
  <c r="Y8" i="96"/>
  <c r="V8" i="96"/>
  <c r="S8" i="96"/>
  <c r="P8" i="96"/>
  <c r="AA8" i="96" s="1"/>
  <c r="H8" i="96"/>
  <c r="H26" i="96" s="1"/>
  <c r="F26" i="96"/>
  <c r="Y25" i="95"/>
  <c r="V25" i="95"/>
  <c r="S25" i="95"/>
  <c r="P25" i="95"/>
  <c r="AA25" i="95" s="1"/>
  <c r="S24" i="95"/>
  <c r="V24" i="95"/>
  <c r="Y24" i="95"/>
  <c r="P24" i="95"/>
  <c r="AA24" i="95" s="1"/>
  <c r="P23" i="95"/>
  <c r="S23" i="95"/>
  <c r="Y23" i="95"/>
  <c r="V23" i="95"/>
  <c r="S22" i="95"/>
  <c r="P22" i="95"/>
  <c r="Y22" i="95"/>
  <c r="V22" i="95"/>
  <c r="Y21" i="95"/>
  <c r="V21" i="95"/>
  <c r="S21" i="95"/>
  <c r="P21" i="95"/>
  <c r="AA21" i="95" s="1"/>
  <c r="Y20" i="95"/>
  <c r="P20" i="95"/>
  <c r="AA20" i="95" s="1"/>
  <c r="S20" i="95"/>
  <c r="V20" i="95"/>
  <c r="V19" i="95"/>
  <c r="S19" i="95"/>
  <c r="P19" i="95"/>
  <c r="Y19" i="95"/>
  <c r="Y18" i="95"/>
  <c r="S18" i="95"/>
  <c r="P18" i="95"/>
  <c r="V18" i="95"/>
  <c r="Y17" i="95"/>
  <c r="V17" i="95"/>
  <c r="S17" i="95"/>
  <c r="P17" i="95"/>
  <c r="AA17" i="95" s="1"/>
  <c r="V16" i="95"/>
  <c r="Y16" i="95"/>
  <c r="P16" i="95"/>
  <c r="S16" i="95"/>
  <c r="Y15" i="95"/>
  <c r="V15" i="95"/>
  <c r="S15" i="95"/>
  <c r="P15" i="95"/>
  <c r="AA15" i="95" s="1"/>
  <c r="P14" i="95"/>
  <c r="Y14" i="95"/>
  <c r="V14" i="95"/>
  <c r="S14" i="95"/>
  <c r="Y13" i="95"/>
  <c r="V13" i="95"/>
  <c r="S13" i="95"/>
  <c r="P13" i="95"/>
  <c r="AA13" i="95" s="1"/>
  <c r="V12" i="95"/>
  <c r="S12" i="95"/>
  <c r="P12" i="95"/>
  <c r="Y12" i="95"/>
  <c r="V11" i="95"/>
  <c r="Y11" i="95"/>
  <c r="S11" i="95"/>
  <c r="P11" i="95"/>
  <c r="AA11" i="95" s="1"/>
  <c r="Y10" i="95"/>
  <c r="P10" i="95"/>
  <c r="S10" i="95"/>
  <c r="V10" i="95"/>
  <c r="Y9" i="95"/>
  <c r="V9" i="95"/>
  <c r="S9" i="95"/>
  <c r="P9" i="95"/>
  <c r="AA9" i="95" s="1"/>
  <c r="Y8" i="95"/>
  <c r="M26" i="95"/>
  <c r="V8" i="95"/>
  <c r="S8" i="95"/>
  <c r="P8" i="95"/>
  <c r="AA8" i="95" s="1"/>
  <c r="F26" i="95"/>
  <c r="H8" i="95"/>
  <c r="H26" i="95" s="1"/>
  <c r="Y25" i="94"/>
  <c r="P25" i="94"/>
  <c r="S25" i="94"/>
  <c r="V25" i="94"/>
  <c r="P24" i="94"/>
  <c r="V24" i="94"/>
  <c r="Y24" i="94"/>
  <c r="S24" i="94"/>
  <c r="P23" i="94"/>
  <c r="S23" i="94"/>
  <c r="V23" i="94"/>
  <c r="Y23" i="94"/>
  <c r="P22" i="94"/>
  <c r="Y22" i="94"/>
  <c r="V22" i="94"/>
  <c r="S22" i="94"/>
  <c r="Y21" i="94"/>
  <c r="V21" i="94"/>
  <c r="S21" i="94"/>
  <c r="P21" i="94"/>
  <c r="AA21" i="94" s="1"/>
  <c r="P20" i="94"/>
  <c r="S20" i="94"/>
  <c r="V20" i="94"/>
  <c r="Y20" i="94"/>
  <c r="P19" i="94"/>
  <c r="V19" i="94"/>
  <c r="Y19" i="94"/>
  <c r="S19" i="94"/>
  <c r="S18" i="94"/>
  <c r="V18" i="94"/>
  <c r="Y18" i="94"/>
  <c r="P18" i="94"/>
  <c r="AA18" i="94" s="1"/>
  <c r="Y17" i="94"/>
  <c r="P17" i="94"/>
  <c r="S17" i="94"/>
  <c r="V17" i="94"/>
  <c r="S16" i="94"/>
  <c r="P16" i="94"/>
  <c r="Y16" i="94"/>
  <c r="V16" i="94"/>
  <c r="S15" i="94"/>
  <c r="Y15" i="94"/>
  <c r="V15" i="94"/>
  <c r="P15" i="94"/>
  <c r="AA15" i="94" s="1"/>
  <c r="Y14" i="94"/>
  <c r="S14" i="94"/>
  <c r="V14" i="94"/>
  <c r="P14" i="94"/>
  <c r="AA14" i="94" s="1"/>
  <c r="V13" i="94"/>
  <c r="Y13" i="94"/>
  <c r="S13" i="94"/>
  <c r="P13" i="94"/>
  <c r="AA13" i="94" s="1"/>
  <c r="V12" i="94"/>
  <c r="S12" i="94"/>
  <c r="P12" i="94"/>
  <c r="Y12" i="94"/>
  <c r="S11" i="94"/>
  <c r="P11" i="94"/>
  <c r="V11" i="94"/>
  <c r="Y11" i="94"/>
  <c r="Y10" i="94"/>
  <c r="V10" i="94"/>
  <c r="S10" i="94"/>
  <c r="P10" i="94"/>
  <c r="AA10" i="94" s="1"/>
  <c r="V9" i="94"/>
  <c r="S9" i="94"/>
  <c r="P9" i="94"/>
  <c r="Y9" i="94"/>
  <c r="V8" i="94"/>
  <c r="P8" i="94"/>
  <c r="M26" i="94"/>
  <c r="S8" i="94"/>
  <c r="Y8" i="94"/>
  <c r="F26" i="94"/>
  <c r="H8" i="94"/>
  <c r="H26" i="94" s="1"/>
  <c r="Y25" i="93"/>
  <c r="P25" i="93"/>
  <c r="S25" i="93"/>
  <c r="V25" i="93"/>
  <c r="P24" i="93"/>
  <c r="S24" i="93"/>
  <c r="Y24" i="93"/>
  <c r="V24" i="93"/>
  <c r="V23" i="93"/>
  <c r="Y23" i="93"/>
  <c r="P23" i="93"/>
  <c r="S23" i="93"/>
  <c r="Y22" i="93"/>
  <c r="V22" i="93"/>
  <c r="S22" i="93"/>
  <c r="P22" i="93"/>
  <c r="AA22" i="93" s="1"/>
  <c r="Y21" i="93"/>
  <c r="V21" i="93"/>
  <c r="S21" i="93"/>
  <c r="P21" i="93"/>
  <c r="AA21" i="93" s="1"/>
  <c r="V20" i="93"/>
  <c r="S20" i="93"/>
  <c r="P20" i="93"/>
  <c r="Y20" i="93"/>
  <c r="V19" i="93"/>
  <c r="Y19" i="93"/>
  <c r="S19" i="93"/>
  <c r="P19" i="93"/>
  <c r="AA19" i="93" s="1"/>
  <c r="P18" i="93"/>
  <c r="Y18" i="93"/>
  <c r="V18" i="93"/>
  <c r="S18" i="93"/>
  <c r="Y17" i="93"/>
  <c r="V17" i="93"/>
  <c r="S17" i="93"/>
  <c r="P17" i="93"/>
  <c r="AA17" i="93" s="1"/>
  <c r="V16" i="93"/>
  <c r="S16" i="93"/>
  <c r="P16" i="93"/>
  <c r="Y16" i="93"/>
  <c r="Y15" i="93"/>
  <c r="V15" i="93"/>
  <c r="S15" i="93"/>
  <c r="P15" i="93"/>
  <c r="AA15" i="93" s="1"/>
  <c r="Y14" i="93"/>
  <c r="V14" i="93"/>
  <c r="S14" i="93"/>
  <c r="P14" i="93"/>
  <c r="AA14" i="93" s="1"/>
  <c r="Y13" i="93"/>
  <c r="V13" i="93"/>
  <c r="S13" i="93"/>
  <c r="P13" i="93"/>
  <c r="AA13" i="93" s="1"/>
  <c r="Y12" i="93"/>
  <c r="V12" i="93"/>
  <c r="S12" i="93"/>
  <c r="P12" i="93"/>
  <c r="AA12" i="93" s="1"/>
  <c r="S11" i="93"/>
  <c r="P11" i="93"/>
  <c r="Y11" i="93"/>
  <c r="V11" i="93"/>
  <c r="V10" i="93"/>
  <c r="S10" i="93"/>
  <c r="P10" i="93"/>
  <c r="Y10" i="93"/>
  <c r="S9" i="93"/>
  <c r="Y9" i="93"/>
  <c r="V9" i="93"/>
  <c r="P9" i="93"/>
  <c r="AA9" i="93" s="1"/>
  <c r="M26" i="93"/>
  <c r="Y8" i="93"/>
  <c r="V8" i="93"/>
  <c r="S8" i="93"/>
  <c r="P8" i="93"/>
  <c r="AA8" i="93" s="1"/>
  <c r="F26" i="93"/>
  <c r="H8" i="93"/>
  <c r="H26" i="93" s="1"/>
  <c r="S25" i="92"/>
  <c r="P25" i="92"/>
  <c r="Y25" i="92"/>
  <c r="V25" i="92"/>
  <c r="V24" i="92"/>
  <c r="S24" i="92"/>
  <c r="P24" i="92"/>
  <c r="Y24" i="92"/>
  <c r="Y23" i="92"/>
  <c r="V23" i="92"/>
  <c r="S23" i="92"/>
  <c r="P23" i="92"/>
  <c r="AA23" i="92" s="1"/>
  <c r="Y22" i="92"/>
  <c r="V22" i="92"/>
  <c r="S22" i="92"/>
  <c r="P22" i="92"/>
  <c r="AA22" i="92" s="1"/>
  <c r="Y21" i="92"/>
  <c r="V21" i="92"/>
  <c r="S21" i="92"/>
  <c r="P21" i="92"/>
  <c r="AA21" i="92" s="1"/>
  <c r="Y20" i="92"/>
  <c r="V20" i="92"/>
  <c r="S20" i="92"/>
  <c r="P20" i="92"/>
  <c r="AA20" i="92" s="1"/>
  <c r="S19" i="92"/>
  <c r="P19" i="92"/>
  <c r="Y19" i="92"/>
  <c r="V19" i="92"/>
  <c r="V18" i="92"/>
  <c r="P18" i="92"/>
  <c r="S18" i="92"/>
  <c r="Y18" i="92"/>
  <c r="V17" i="92"/>
  <c r="S17" i="92"/>
  <c r="P17" i="92"/>
  <c r="Y17" i="92"/>
  <c r="Y16" i="92"/>
  <c r="V16" i="92"/>
  <c r="S16" i="92"/>
  <c r="P16" i="92"/>
  <c r="AA16" i="92" s="1"/>
  <c r="Y15" i="92"/>
  <c r="S15" i="92"/>
  <c r="V15" i="92"/>
  <c r="P15" i="92"/>
  <c r="AA15" i="92" s="1"/>
  <c r="P14" i="92"/>
  <c r="S14" i="92"/>
  <c r="V14" i="92"/>
  <c r="Y14" i="92"/>
  <c r="P13" i="92"/>
  <c r="S13" i="92"/>
  <c r="V13" i="92"/>
  <c r="Y13" i="92"/>
  <c r="Y12" i="92"/>
  <c r="P12" i="92"/>
  <c r="S12" i="92"/>
  <c r="V12" i="92"/>
  <c r="Y11" i="92"/>
  <c r="P11" i="92"/>
  <c r="S11" i="92"/>
  <c r="V11" i="92"/>
  <c r="P10" i="92"/>
  <c r="S10" i="92"/>
  <c r="V10" i="92"/>
  <c r="Y10" i="92"/>
  <c r="V9" i="92"/>
  <c r="P9" i="92"/>
  <c r="S9" i="92"/>
  <c r="Y9" i="92"/>
  <c r="M26" i="92"/>
  <c r="V8" i="92"/>
  <c r="S8" i="92"/>
  <c r="P8" i="92"/>
  <c r="Y8" i="92"/>
  <c r="F26" i="92"/>
  <c r="H8" i="92"/>
  <c r="H26" i="92" s="1"/>
  <c r="Y25" i="91"/>
  <c r="V25" i="91"/>
  <c r="S25" i="91"/>
  <c r="P25" i="91"/>
  <c r="AA25" i="91" s="1"/>
  <c r="Y24" i="91"/>
  <c r="V24" i="91"/>
  <c r="S24" i="91"/>
  <c r="P24" i="91"/>
  <c r="AA24" i="91" s="1"/>
  <c r="Y23" i="91"/>
  <c r="V23" i="91"/>
  <c r="S23" i="91"/>
  <c r="P23" i="91"/>
  <c r="AA23" i="91" s="1"/>
  <c r="Y22" i="91"/>
  <c r="V22" i="91"/>
  <c r="S22" i="91"/>
  <c r="P22" i="91"/>
  <c r="AA22" i="91" s="1"/>
  <c r="P21" i="91"/>
  <c r="Y21" i="91"/>
  <c r="V21" i="91"/>
  <c r="S21" i="91"/>
  <c r="Y20" i="91"/>
  <c r="V20" i="91"/>
  <c r="S20" i="91"/>
  <c r="P20" i="91"/>
  <c r="AA20" i="91" s="1"/>
  <c r="S19" i="91"/>
  <c r="Y19" i="91"/>
  <c r="V19" i="91"/>
  <c r="P19" i="91"/>
  <c r="AA19" i="91" s="1"/>
  <c r="Y18" i="91"/>
  <c r="S18" i="91"/>
  <c r="V18" i="91"/>
  <c r="P18" i="91"/>
  <c r="AA18" i="91" s="1"/>
  <c r="V17" i="91"/>
  <c r="P17" i="91"/>
  <c r="Y17" i="91"/>
  <c r="S17" i="91"/>
  <c r="P16" i="91"/>
  <c r="Y16" i="91"/>
  <c r="S16" i="91"/>
  <c r="V16" i="91"/>
  <c r="Y15" i="91"/>
  <c r="V15" i="91"/>
  <c r="P15" i="91"/>
  <c r="S15" i="91"/>
  <c r="P14" i="91"/>
  <c r="V14" i="91"/>
  <c r="S14" i="91"/>
  <c r="Y14" i="91"/>
  <c r="P13" i="91"/>
  <c r="V13" i="91"/>
  <c r="Y13" i="91"/>
  <c r="S13" i="91"/>
  <c r="S12" i="91"/>
  <c r="Y12" i="91"/>
  <c r="V12" i="91"/>
  <c r="P12" i="91"/>
  <c r="AA12" i="91" s="1"/>
  <c r="V11" i="91"/>
  <c r="Y11" i="91"/>
  <c r="S11" i="91"/>
  <c r="P11" i="91"/>
  <c r="AA11" i="91" s="1"/>
  <c r="P10" i="91"/>
  <c r="V10" i="91"/>
  <c r="Y10" i="91"/>
  <c r="S10" i="91"/>
  <c r="S9" i="91"/>
  <c r="P9" i="91"/>
  <c r="V9" i="91"/>
  <c r="Y9" i="91"/>
  <c r="S8" i="91"/>
  <c r="M26" i="91"/>
  <c r="Y8" i="91"/>
  <c r="V8" i="91"/>
  <c r="P8" i="91"/>
  <c r="AA8" i="91" s="1"/>
  <c r="F26" i="91"/>
  <c r="H8" i="91"/>
  <c r="H26" i="91" s="1"/>
  <c r="V25" i="90"/>
  <c r="P25" i="90"/>
  <c r="Y25" i="90"/>
  <c r="S25" i="90"/>
  <c r="V24" i="90"/>
  <c r="Y24" i="90"/>
  <c r="S24" i="90"/>
  <c r="P24" i="90"/>
  <c r="AA24" i="90" s="1"/>
  <c r="S23" i="90"/>
  <c r="Y23" i="90"/>
  <c r="V23" i="90"/>
  <c r="P23" i="90"/>
  <c r="AA23" i="90" s="1"/>
  <c r="V22" i="90"/>
  <c r="Y22" i="90"/>
  <c r="P22" i="90"/>
  <c r="S22" i="90"/>
  <c r="S21" i="90"/>
  <c r="P21" i="90"/>
  <c r="Y21" i="90"/>
  <c r="V21" i="90"/>
  <c r="V20" i="90"/>
  <c r="M26" i="90"/>
  <c r="P20" i="90"/>
  <c r="Y20" i="90"/>
  <c r="S20" i="90"/>
  <c r="H20" i="90"/>
  <c r="H26" i="90" s="1"/>
  <c r="F26" i="90"/>
  <c r="P19" i="90"/>
  <c r="S19" i="90"/>
  <c r="V19" i="90"/>
  <c r="Y19" i="90"/>
  <c r="S18" i="90"/>
  <c r="V18" i="90"/>
  <c r="Y18" i="90"/>
  <c r="P18" i="90"/>
  <c r="AA18" i="90" s="1"/>
  <c r="Y17" i="90"/>
  <c r="V17" i="90"/>
  <c r="S17" i="90"/>
  <c r="P17" i="90"/>
  <c r="AA17" i="90" s="1"/>
  <c r="Y16" i="90"/>
  <c r="V16" i="90"/>
  <c r="S16" i="90"/>
  <c r="P16" i="90"/>
  <c r="AA16" i="90" s="1"/>
  <c r="Y15" i="90"/>
  <c r="V15" i="90"/>
  <c r="S15" i="90"/>
  <c r="P15" i="90"/>
  <c r="AA15" i="90" s="1"/>
  <c r="S14" i="90"/>
  <c r="Y14" i="90"/>
  <c r="V14" i="90"/>
  <c r="P14" i="90"/>
  <c r="AA14" i="90" s="1"/>
  <c r="Y13" i="90"/>
  <c r="V13" i="90"/>
  <c r="S13" i="90"/>
  <c r="P13" i="90"/>
  <c r="AA13" i="90" s="1"/>
  <c r="Y12" i="90"/>
  <c r="V12" i="90"/>
  <c r="S12" i="90"/>
  <c r="P12" i="90"/>
  <c r="AA12" i="90" s="1"/>
  <c r="Y11" i="90"/>
  <c r="V11" i="90"/>
  <c r="S11" i="90"/>
  <c r="P11" i="90"/>
  <c r="AA11" i="90" s="1"/>
  <c r="Y10" i="90"/>
  <c r="V10" i="90"/>
  <c r="S10" i="90"/>
  <c r="P10" i="90"/>
  <c r="AA10" i="90" s="1"/>
  <c r="Y9" i="90"/>
  <c r="V9" i="90"/>
  <c r="S9" i="90"/>
  <c r="P9" i="90"/>
  <c r="AA9" i="90" s="1"/>
  <c r="Y8" i="90"/>
  <c r="V8" i="90"/>
  <c r="S8" i="90"/>
  <c r="P8" i="90"/>
  <c r="AA8" i="90" s="1"/>
  <c r="Y25" i="89"/>
  <c r="V25" i="89"/>
  <c r="S25" i="89"/>
  <c r="P25" i="89"/>
  <c r="AA25" i="89" s="1"/>
  <c r="Y24" i="89"/>
  <c r="V24" i="89"/>
  <c r="S24" i="89"/>
  <c r="P24" i="89"/>
  <c r="AA24" i="89" s="1"/>
  <c r="Y23" i="89"/>
  <c r="V23" i="89"/>
  <c r="S23" i="89"/>
  <c r="P23" i="89"/>
  <c r="AA23" i="89" s="1"/>
  <c r="Y22" i="89"/>
  <c r="V22" i="89"/>
  <c r="S22" i="89"/>
  <c r="P22" i="89"/>
  <c r="AA22" i="89" s="1"/>
  <c r="Y21" i="89"/>
  <c r="V21" i="89"/>
  <c r="S21" i="89"/>
  <c r="P21" i="89"/>
  <c r="AA21" i="89" s="1"/>
  <c r="Y20" i="89"/>
  <c r="V20" i="89"/>
  <c r="S20" i="89"/>
  <c r="P20" i="89"/>
  <c r="AA20" i="89" s="1"/>
  <c r="Y19" i="89"/>
  <c r="V19" i="89"/>
  <c r="S19" i="89"/>
  <c r="P19" i="89"/>
  <c r="AA19" i="89" s="1"/>
  <c r="Y18" i="89"/>
  <c r="V18" i="89"/>
  <c r="S18" i="89"/>
  <c r="P18" i="89"/>
  <c r="AA18" i="89" s="1"/>
  <c r="P17" i="89"/>
  <c r="Y17" i="89"/>
  <c r="V17" i="89"/>
  <c r="S17" i="89"/>
  <c r="Y16" i="89"/>
  <c r="V16" i="89"/>
  <c r="S16" i="89"/>
  <c r="P16" i="89"/>
  <c r="AA16" i="89" s="1"/>
  <c r="Y15" i="89"/>
  <c r="V15" i="89"/>
  <c r="S15" i="89"/>
  <c r="P15" i="89"/>
  <c r="AA15" i="89" s="1"/>
  <c r="Y14" i="89"/>
  <c r="V14" i="89"/>
  <c r="S14" i="89"/>
  <c r="P14" i="89"/>
  <c r="AA14" i="89" s="1"/>
  <c r="V13" i="89"/>
  <c r="S13" i="89"/>
  <c r="P13" i="89"/>
  <c r="Y13" i="89"/>
  <c r="Y12" i="89"/>
  <c r="V12" i="89"/>
  <c r="S12" i="89"/>
  <c r="P12" i="89"/>
  <c r="AA12" i="89" s="1"/>
  <c r="Y11" i="89"/>
  <c r="V11" i="89"/>
  <c r="S11" i="89"/>
  <c r="P11" i="89"/>
  <c r="AA11" i="89" s="1"/>
  <c r="P10" i="89"/>
  <c r="Y10" i="89"/>
  <c r="S10" i="89"/>
  <c r="V10" i="89"/>
  <c r="V9" i="89"/>
  <c r="S9" i="89"/>
  <c r="P9" i="89"/>
  <c r="Y9" i="89"/>
  <c r="S8" i="89"/>
  <c r="V8" i="89"/>
  <c r="P8" i="89"/>
  <c r="Y8" i="89"/>
  <c r="M26" i="89"/>
  <c r="H8" i="89"/>
  <c r="H26" i="89" s="1"/>
  <c r="F26" i="89"/>
  <c r="Y25" i="88"/>
  <c r="V25" i="88"/>
  <c r="S25" i="88"/>
  <c r="P25" i="88"/>
  <c r="AA25" i="88" s="1"/>
  <c r="Y24" i="88"/>
  <c r="V24" i="88"/>
  <c r="S24" i="88"/>
  <c r="P24" i="88"/>
  <c r="AA24" i="88" s="1"/>
  <c r="Y23" i="88"/>
  <c r="V23" i="88"/>
  <c r="S23" i="88"/>
  <c r="P23" i="88"/>
  <c r="AA23" i="88" s="1"/>
  <c r="P22" i="88"/>
  <c r="S22" i="88"/>
  <c r="V22" i="88"/>
  <c r="Y22" i="88"/>
  <c r="Y21" i="88"/>
  <c r="P21" i="88"/>
  <c r="S21" i="88"/>
  <c r="V21" i="88"/>
  <c r="Y20" i="88"/>
  <c r="V20" i="88"/>
  <c r="S20" i="88"/>
  <c r="P20" i="88"/>
  <c r="AA20" i="88" s="1"/>
  <c r="P19" i="88"/>
  <c r="Y19" i="88"/>
  <c r="V19" i="88"/>
  <c r="S19" i="88"/>
  <c r="P18" i="88"/>
  <c r="S18" i="88"/>
  <c r="V18" i="88"/>
  <c r="Y18" i="88"/>
  <c r="P17" i="88"/>
  <c r="S17" i="88"/>
  <c r="V17" i="88"/>
  <c r="Y17" i="88"/>
  <c r="P16" i="88"/>
  <c r="Y16" i="88"/>
  <c r="V16" i="88"/>
  <c r="S16" i="88"/>
  <c r="V15" i="88"/>
  <c r="S15" i="88"/>
  <c r="P15" i="88"/>
  <c r="Y15" i="88"/>
  <c r="Y14" i="88"/>
  <c r="V14" i="88"/>
  <c r="P14" i="88"/>
  <c r="S14" i="88"/>
  <c r="S13" i="88"/>
  <c r="Y13" i="88"/>
  <c r="V13" i="88"/>
  <c r="P13" i="88"/>
  <c r="AA13" i="88" s="1"/>
  <c r="S12" i="88"/>
  <c r="P12" i="88"/>
  <c r="V12" i="88"/>
  <c r="Y12" i="88"/>
  <c r="S11" i="88"/>
  <c r="Y11" i="88"/>
  <c r="V11" i="88"/>
  <c r="P11" i="88"/>
  <c r="AA11" i="88" s="1"/>
  <c r="S10" i="88"/>
  <c r="P10" i="88"/>
  <c r="V10" i="88"/>
  <c r="Y10" i="88"/>
  <c r="P9" i="88"/>
  <c r="Y9" i="88"/>
  <c r="V9" i="88"/>
  <c r="S9" i="88"/>
  <c r="M26" i="88"/>
  <c r="V8" i="88"/>
  <c r="S8" i="88"/>
  <c r="P8" i="88"/>
  <c r="Y8" i="88"/>
  <c r="F26" i="88"/>
  <c r="H8" i="88"/>
  <c r="H26" i="88" s="1"/>
  <c r="P25" i="87"/>
  <c r="Y25" i="87"/>
  <c r="V25" i="87"/>
  <c r="S25" i="87"/>
  <c r="Y24" i="87"/>
  <c r="V24" i="87"/>
  <c r="S24" i="87"/>
  <c r="P24" i="87"/>
  <c r="AA24" i="87" s="1"/>
  <c r="V23" i="87"/>
  <c r="Y23" i="87"/>
  <c r="S23" i="87"/>
  <c r="P23" i="87"/>
  <c r="AA23" i="87" s="1"/>
  <c r="Y22" i="87"/>
  <c r="V22" i="87"/>
  <c r="S22" i="87"/>
  <c r="P22" i="87"/>
  <c r="AA22" i="87" s="1"/>
  <c r="V21" i="87"/>
  <c r="S21" i="87"/>
  <c r="Y21" i="87"/>
  <c r="P21" i="87"/>
  <c r="AA21" i="87" s="1"/>
  <c r="Y20" i="87"/>
  <c r="V20" i="87"/>
  <c r="S20" i="87"/>
  <c r="P20" i="87"/>
  <c r="AA20" i="87" s="1"/>
  <c r="V19" i="87"/>
  <c r="Y19" i="87"/>
  <c r="S19" i="87"/>
  <c r="P19" i="87"/>
  <c r="AA19" i="87" s="1"/>
  <c r="Y18" i="87"/>
  <c r="V18" i="87"/>
  <c r="S18" i="87"/>
  <c r="P18" i="87"/>
  <c r="AA18" i="87" s="1"/>
  <c r="Y17" i="87"/>
  <c r="V17" i="87"/>
  <c r="S17" i="87"/>
  <c r="P17" i="87"/>
  <c r="AA17" i="87" s="1"/>
  <c r="Y16" i="87"/>
  <c r="V16" i="87"/>
  <c r="S16" i="87"/>
  <c r="P16" i="87"/>
  <c r="AA16" i="87" s="1"/>
  <c r="S15" i="87"/>
  <c r="P15" i="87"/>
  <c r="Y15" i="87"/>
  <c r="V15" i="87"/>
  <c r="V14" i="87"/>
  <c r="S14" i="87"/>
  <c r="P14" i="87"/>
  <c r="Y14" i="87"/>
  <c r="P13" i="87"/>
  <c r="Y13" i="87"/>
  <c r="V13" i="87"/>
  <c r="S13" i="87"/>
  <c r="Y12" i="87"/>
  <c r="V12" i="87"/>
  <c r="S12" i="87"/>
  <c r="P12" i="87"/>
  <c r="AA12" i="87" s="1"/>
  <c r="Y11" i="87"/>
  <c r="V11" i="87"/>
  <c r="S11" i="87"/>
  <c r="P11" i="87"/>
  <c r="AA11" i="87" s="1"/>
  <c r="Y10" i="87"/>
  <c r="V10" i="87"/>
  <c r="S10" i="87"/>
  <c r="P10" i="87"/>
  <c r="AA10" i="87" s="1"/>
  <c r="P9" i="87"/>
  <c r="Y9" i="87"/>
  <c r="V9" i="87"/>
  <c r="S9" i="87"/>
  <c r="P8" i="87"/>
  <c r="M26" i="87"/>
  <c r="Y8" i="87"/>
  <c r="V8" i="87"/>
  <c r="S8" i="87"/>
  <c r="F26" i="87"/>
  <c r="H8" i="87"/>
  <c r="H26" i="87" s="1"/>
  <c r="Y25" i="86"/>
  <c r="S25" i="86"/>
  <c r="V25" i="86"/>
  <c r="P25" i="86"/>
  <c r="AA25" i="86" s="1"/>
  <c r="P24" i="86"/>
  <c r="S24" i="86"/>
  <c r="V24" i="86"/>
  <c r="Y24" i="86"/>
  <c r="P23" i="86"/>
  <c r="S23" i="86"/>
  <c r="V23" i="86"/>
  <c r="Y23" i="86"/>
  <c r="S22" i="86"/>
  <c r="V22" i="86"/>
  <c r="Y22" i="86"/>
  <c r="P22" i="86"/>
  <c r="AA22" i="86" s="1"/>
  <c r="P21" i="86"/>
  <c r="S21" i="86"/>
  <c r="V21" i="86"/>
  <c r="Y21" i="86"/>
  <c r="Y20" i="86"/>
  <c r="P20" i="86"/>
  <c r="S20" i="86"/>
  <c r="V20" i="86"/>
  <c r="P19" i="86"/>
  <c r="Y19" i="86"/>
  <c r="V19" i="86"/>
  <c r="S19" i="86"/>
  <c r="S18" i="86"/>
  <c r="Y18" i="86"/>
  <c r="V18" i="86"/>
  <c r="P17" i="86"/>
  <c r="S17" i="86"/>
  <c r="V17" i="86"/>
  <c r="Y17" i="86"/>
  <c r="Y16" i="86"/>
  <c r="P16" i="86"/>
  <c r="S16" i="86"/>
  <c r="V16" i="86"/>
  <c r="P15" i="86"/>
  <c r="S15" i="86"/>
  <c r="Y15" i="86"/>
  <c r="V15" i="86"/>
  <c r="S14" i="86"/>
  <c r="V14" i="86"/>
  <c r="Y14" i="86"/>
  <c r="P14" i="86"/>
  <c r="AA14" i="86" s="1"/>
  <c r="P13" i="86"/>
  <c r="S13" i="86"/>
  <c r="V13" i="86"/>
  <c r="Y13" i="86"/>
  <c r="S12" i="86"/>
  <c r="P12" i="86"/>
  <c r="Y12" i="86"/>
  <c r="V12" i="86"/>
  <c r="Y11" i="86"/>
  <c r="V11" i="86"/>
  <c r="S11" i="86"/>
  <c r="P11" i="86"/>
  <c r="AA11" i="86" s="1"/>
  <c r="S10" i="86"/>
  <c r="V10" i="86"/>
  <c r="Y10" i="86"/>
  <c r="P10" i="86"/>
  <c r="AA10" i="86" s="1"/>
  <c r="P9" i="86"/>
  <c r="S9" i="86"/>
  <c r="Y9" i="86"/>
  <c r="V9" i="86"/>
  <c r="S8" i="86"/>
  <c r="V8" i="86"/>
  <c r="Y8" i="86"/>
  <c r="M26" i="86"/>
  <c r="P8" i="86"/>
  <c r="AA8" i="86" s="1"/>
  <c r="H8" i="86"/>
  <c r="H26" i="86" s="1"/>
  <c r="F26" i="86"/>
  <c r="Y25" i="85"/>
  <c r="P25" i="85"/>
  <c r="S25" i="85"/>
  <c r="V25" i="85"/>
  <c r="P24" i="85"/>
  <c r="S24" i="85"/>
  <c r="V24" i="85"/>
  <c r="Y24" i="85"/>
  <c r="P23" i="85"/>
  <c r="S23" i="85"/>
  <c r="V23" i="85"/>
  <c r="Y23" i="85"/>
  <c r="Y22" i="85"/>
  <c r="V22" i="85"/>
  <c r="P22" i="85"/>
  <c r="S22" i="85"/>
  <c r="V21" i="85"/>
  <c r="S21" i="85"/>
  <c r="P21" i="85"/>
  <c r="Y21" i="85"/>
  <c r="P20" i="85"/>
  <c r="S20" i="85"/>
  <c r="V20" i="85"/>
  <c r="Y20" i="85"/>
  <c r="V19" i="85"/>
  <c r="P19" i="85"/>
  <c r="Y19" i="85"/>
  <c r="S19" i="85"/>
  <c r="P18" i="85"/>
  <c r="S18" i="85"/>
  <c r="V18" i="85"/>
  <c r="Y18" i="85"/>
  <c r="Y17" i="85"/>
  <c r="V17" i="85"/>
  <c r="S17" i="85"/>
  <c r="P17" i="85"/>
  <c r="AA17" i="85" s="1"/>
  <c r="Y16" i="85"/>
  <c r="V16" i="85"/>
  <c r="S16" i="85"/>
  <c r="P16" i="85"/>
  <c r="AA16" i="85" s="1"/>
  <c r="V15" i="85"/>
  <c r="Y15" i="85"/>
  <c r="P15" i="85"/>
  <c r="S15" i="85"/>
  <c r="S14" i="85"/>
  <c r="P14" i="85"/>
  <c r="V14" i="85"/>
  <c r="Y14" i="85"/>
  <c r="P13" i="85"/>
  <c r="S13" i="85"/>
  <c r="V13" i="85"/>
  <c r="Y13" i="85"/>
  <c r="S12" i="85"/>
  <c r="Y12" i="85"/>
  <c r="P12" i="85"/>
  <c r="V12" i="85"/>
  <c r="Y11" i="85"/>
  <c r="V11" i="85"/>
  <c r="S11" i="85"/>
  <c r="P11" i="85"/>
  <c r="AA11" i="85" s="1"/>
  <c r="P10" i="85"/>
  <c r="Y10" i="85"/>
  <c r="V10" i="85"/>
  <c r="S10" i="85"/>
  <c r="S9" i="85"/>
  <c r="P9" i="85"/>
  <c r="Y9" i="85"/>
  <c r="V9" i="85"/>
  <c r="M26" i="85"/>
  <c r="Y8" i="85"/>
  <c r="S8" i="85"/>
  <c r="P8" i="85"/>
  <c r="V8" i="85"/>
  <c r="F26" i="85"/>
  <c r="H8" i="85"/>
  <c r="H26" i="85" s="1"/>
  <c r="Y25" i="84"/>
  <c r="V25" i="84"/>
  <c r="S25" i="84"/>
  <c r="P25" i="84"/>
  <c r="AA25" i="84" s="1"/>
  <c r="S24" i="84"/>
  <c r="Y24" i="84"/>
  <c r="P24" i="84"/>
  <c r="V24" i="84"/>
  <c r="P23" i="84"/>
  <c r="Y23" i="84"/>
  <c r="V23" i="84"/>
  <c r="S23" i="84"/>
  <c r="Y22" i="84"/>
  <c r="S22" i="84"/>
  <c r="P22" i="84"/>
  <c r="V22" i="84"/>
  <c r="V21" i="84"/>
  <c r="Y21" i="84"/>
  <c r="P21" i="84"/>
  <c r="S21" i="84"/>
  <c r="Y20" i="84"/>
  <c r="V20" i="84"/>
  <c r="P20" i="84"/>
  <c r="S20" i="84"/>
  <c r="P19" i="84"/>
  <c r="S19" i="84"/>
  <c r="Y19" i="84"/>
  <c r="V19" i="84"/>
  <c r="Y18" i="84"/>
  <c r="S18" i="84"/>
  <c r="V18" i="84"/>
  <c r="P18" i="84"/>
  <c r="AA18" i="84" s="1"/>
  <c r="Y17" i="84"/>
  <c r="V17" i="84"/>
  <c r="S17" i="84"/>
  <c r="P17" i="84"/>
  <c r="AA17" i="84" s="1"/>
  <c r="Y16" i="84"/>
  <c r="P16" i="84"/>
  <c r="S16" i="84"/>
  <c r="V16" i="84"/>
  <c r="P15" i="84"/>
  <c r="S15" i="84"/>
  <c r="V15" i="84"/>
  <c r="Y15" i="84"/>
  <c r="Y14" i="84"/>
  <c r="S14" i="84"/>
  <c r="P14" i="84"/>
  <c r="V14" i="84"/>
  <c r="Y13" i="84"/>
  <c r="V13" i="84"/>
  <c r="P13" i="84"/>
  <c r="S13" i="84"/>
  <c r="S12" i="84"/>
  <c r="P12" i="84"/>
  <c r="Y12" i="84"/>
  <c r="M26" i="84"/>
  <c r="V12" i="84"/>
  <c r="F26" i="84"/>
  <c r="H12" i="84"/>
  <c r="H26" i="84" s="1"/>
  <c r="Y11" i="84"/>
  <c r="S11" i="84"/>
  <c r="P11" i="84"/>
  <c r="V11" i="84"/>
  <c r="Y10" i="84"/>
  <c r="V10" i="84"/>
  <c r="S10" i="84"/>
  <c r="P10" i="84"/>
  <c r="AA10" i="84" s="1"/>
  <c r="Y9" i="84"/>
  <c r="V9" i="84"/>
  <c r="S9" i="84"/>
  <c r="P9" i="84"/>
  <c r="AA9" i="84" s="1"/>
  <c r="P8" i="84"/>
  <c r="S8" i="84"/>
  <c r="V8" i="84"/>
  <c r="Y8" i="84"/>
  <c r="Y25" i="83"/>
  <c r="V25" i="83"/>
  <c r="S25" i="83"/>
  <c r="P25" i="83"/>
  <c r="AA25" i="83" s="1"/>
  <c r="Y24" i="83"/>
  <c r="P24" i="83"/>
  <c r="V24" i="83"/>
  <c r="S24" i="83"/>
  <c r="Y23" i="83"/>
  <c r="V23" i="83"/>
  <c r="S23" i="83"/>
  <c r="P23" i="83"/>
  <c r="AA23" i="83" s="1"/>
  <c r="Y22" i="83"/>
  <c r="V22" i="83"/>
  <c r="S22" i="83"/>
  <c r="P22" i="83"/>
  <c r="AA22" i="83" s="1"/>
  <c r="P21" i="83"/>
  <c r="Y21" i="83"/>
  <c r="V21" i="83"/>
  <c r="S21" i="83"/>
  <c r="S20" i="83"/>
  <c r="P20" i="83"/>
  <c r="Y20" i="83"/>
  <c r="V20" i="83"/>
  <c r="V19" i="83"/>
  <c r="S19" i="83"/>
  <c r="P19" i="83"/>
  <c r="Y19" i="83"/>
  <c r="V18" i="83"/>
  <c r="S18" i="83"/>
  <c r="P18" i="83"/>
  <c r="Y18" i="83"/>
  <c r="V17" i="83"/>
  <c r="P17" i="83"/>
  <c r="Y17" i="83"/>
  <c r="S17" i="83"/>
  <c r="Y16" i="83"/>
  <c r="V16" i="83"/>
  <c r="S16" i="83"/>
  <c r="P16" i="83"/>
  <c r="AA16" i="83" s="1"/>
  <c r="V15" i="83"/>
  <c r="Y15" i="83"/>
  <c r="S15" i="83"/>
  <c r="P15" i="83"/>
  <c r="AA15" i="83" s="1"/>
  <c r="P14" i="83"/>
  <c r="Y14" i="83"/>
  <c r="V14" i="83"/>
  <c r="S14" i="83"/>
  <c r="P13" i="83"/>
  <c r="V13" i="83"/>
  <c r="Y13" i="83"/>
  <c r="S13" i="83"/>
  <c r="S12" i="83"/>
  <c r="P12" i="83"/>
  <c r="Y12" i="83"/>
  <c r="V12" i="83"/>
  <c r="Y11" i="83"/>
  <c r="V11" i="83"/>
  <c r="S11" i="83"/>
  <c r="P11" i="83"/>
  <c r="AA11" i="83" s="1"/>
  <c r="V10" i="83"/>
  <c r="P10" i="83"/>
  <c r="S10" i="83"/>
  <c r="Y10" i="83"/>
  <c r="Y9" i="83"/>
  <c r="V9" i="83"/>
  <c r="S9" i="83"/>
  <c r="P9" i="83"/>
  <c r="AA9" i="83" s="1"/>
  <c r="M26" i="83"/>
  <c r="Y8" i="83"/>
  <c r="V8" i="83"/>
  <c r="S8" i="83"/>
  <c r="P8" i="83"/>
  <c r="AA8" i="83" s="1"/>
  <c r="F26" i="83"/>
  <c r="H8" i="83"/>
  <c r="H26" i="83" s="1"/>
  <c r="Y25" i="82"/>
  <c r="V25" i="82"/>
  <c r="S25" i="82"/>
  <c r="P25" i="82"/>
  <c r="AA25" i="82" s="1"/>
  <c r="Y24" i="82"/>
  <c r="V24" i="82"/>
  <c r="S24" i="82"/>
  <c r="P24" i="82"/>
  <c r="AA24" i="82" s="1"/>
  <c r="V23" i="82"/>
  <c r="S23" i="82"/>
  <c r="P23" i="82"/>
  <c r="Y23" i="82"/>
  <c r="Y22" i="82"/>
  <c r="V22" i="82"/>
  <c r="S22" i="82"/>
  <c r="P22" i="82"/>
  <c r="AA22" i="82" s="1"/>
  <c r="V21" i="82"/>
  <c r="Y21" i="82"/>
  <c r="S21" i="82"/>
  <c r="P21" i="82"/>
  <c r="AA21" i="82" s="1"/>
  <c r="S20" i="82"/>
  <c r="Y20" i="82"/>
  <c r="V20" i="82"/>
  <c r="P20" i="82"/>
  <c r="AA20" i="82" s="1"/>
  <c r="Y19" i="82"/>
  <c r="V19" i="82"/>
  <c r="S19" i="82"/>
  <c r="P19" i="82"/>
  <c r="AA19" i="82" s="1"/>
  <c r="Y18" i="82"/>
  <c r="V18" i="82"/>
  <c r="S18" i="82"/>
  <c r="P18" i="82"/>
  <c r="AA18" i="82" s="1"/>
  <c r="P17" i="82"/>
  <c r="S17" i="82"/>
  <c r="Y17" i="82"/>
  <c r="V17" i="82"/>
  <c r="V16" i="82"/>
  <c r="P16" i="82"/>
  <c r="S16" i="82"/>
  <c r="Y16" i="82"/>
  <c r="V15" i="82"/>
  <c r="P15" i="82"/>
  <c r="S15" i="82"/>
  <c r="Y15" i="82"/>
  <c r="S14" i="82"/>
  <c r="V14" i="82"/>
  <c r="Y14" i="82"/>
  <c r="P14" i="82"/>
  <c r="AA14" i="82" s="1"/>
  <c r="P13" i="82"/>
  <c r="S13" i="82"/>
  <c r="V13" i="82"/>
  <c r="Y13" i="82"/>
  <c r="V12" i="82"/>
  <c r="Y12" i="82"/>
  <c r="P12" i="82"/>
  <c r="S12" i="82"/>
  <c r="S11" i="82"/>
  <c r="P11" i="82"/>
  <c r="V11" i="82"/>
  <c r="Y11" i="82"/>
  <c r="Y10" i="82"/>
  <c r="P10" i="82"/>
  <c r="S10" i="82"/>
  <c r="V10" i="82"/>
  <c r="P9" i="82"/>
  <c r="S9" i="82"/>
  <c r="V9" i="82"/>
  <c r="Y9" i="82"/>
  <c r="P8" i="82"/>
  <c r="V8" i="82"/>
  <c r="S8" i="82"/>
  <c r="M26" i="82"/>
  <c r="H8" i="82"/>
  <c r="H26" i="82" s="1"/>
  <c r="F26" i="82"/>
  <c r="Y25" i="81"/>
  <c r="V25" i="81"/>
  <c r="S25" i="81"/>
  <c r="P25" i="81"/>
  <c r="AA25" i="81" s="1"/>
  <c r="P24" i="81"/>
  <c r="V24" i="81"/>
  <c r="S24" i="81"/>
  <c r="Y24" i="81"/>
  <c r="Y23" i="81"/>
  <c r="P23" i="81"/>
  <c r="V23" i="81"/>
  <c r="S23" i="81"/>
  <c r="S22" i="81"/>
  <c r="Y22" i="81"/>
  <c r="V22" i="81"/>
  <c r="P22" i="81"/>
  <c r="AA22" i="81" s="1"/>
  <c r="P21" i="81"/>
  <c r="V21" i="81"/>
  <c r="Y21" i="81"/>
  <c r="S21" i="81"/>
  <c r="Y20" i="81"/>
  <c r="S20" i="81"/>
  <c r="P20" i="81"/>
  <c r="V20" i="81"/>
  <c r="P19" i="81"/>
  <c r="S19" i="81"/>
  <c r="Y19" i="81"/>
  <c r="V19" i="81"/>
  <c r="P18" i="81"/>
  <c r="V18" i="81"/>
  <c r="S18" i="81"/>
  <c r="Y18" i="81"/>
  <c r="P17" i="81"/>
  <c r="V17" i="81"/>
  <c r="S17" i="81"/>
  <c r="Y17" i="81"/>
  <c r="V16" i="81"/>
  <c r="P16" i="81"/>
  <c r="S16" i="81"/>
  <c r="Y16" i="81"/>
  <c r="V15" i="81"/>
  <c r="P15" i="81"/>
  <c r="S15" i="81"/>
  <c r="Y15" i="81"/>
  <c r="Y14" i="81"/>
  <c r="S14" i="81"/>
  <c r="V14" i="81"/>
  <c r="P14" i="81"/>
  <c r="AA14" i="81" s="1"/>
  <c r="P13" i="81"/>
  <c r="Y13" i="81"/>
  <c r="S13" i="81"/>
  <c r="V13" i="81"/>
  <c r="P12" i="81"/>
  <c r="S12" i="81"/>
  <c r="Y12" i="81"/>
  <c r="V12" i="81"/>
  <c r="P11" i="81"/>
  <c r="Y11" i="81"/>
  <c r="V11" i="81"/>
  <c r="S11" i="81"/>
  <c r="P10" i="81"/>
  <c r="Y10" i="81"/>
  <c r="S10" i="81"/>
  <c r="V10" i="81"/>
  <c r="S9" i="81"/>
  <c r="Y9" i="81"/>
  <c r="V9" i="81"/>
  <c r="P9" i="81"/>
  <c r="AA9" i="81" s="1"/>
  <c r="Y8" i="81"/>
  <c r="P8" i="81"/>
  <c r="V8" i="81"/>
  <c r="S8" i="81"/>
  <c r="M26" i="81"/>
  <c r="H8" i="81"/>
  <c r="H26" i="81" s="1"/>
  <c r="F26" i="81"/>
  <c r="S25" i="80"/>
  <c r="V25" i="80"/>
  <c r="P25" i="80"/>
  <c r="Y25" i="80"/>
  <c r="S24" i="80"/>
  <c r="V24" i="80"/>
  <c r="Y24" i="80"/>
  <c r="P24" i="80"/>
  <c r="AA24" i="80" s="1"/>
  <c r="V23" i="80"/>
  <c r="Y23" i="80"/>
  <c r="S23" i="80"/>
  <c r="P23" i="80"/>
  <c r="AA23" i="80" s="1"/>
  <c r="V22" i="80"/>
  <c r="P22" i="80"/>
  <c r="S22" i="80"/>
  <c r="Y22" i="80"/>
  <c r="S21" i="80"/>
  <c r="P21" i="80"/>
  <c r="Y21" i="80"/>
  <c r="V21" i="80"/>
  <c r="P20" i="80"/>
  <c r="S20" i="80"/>
  <c r="Y20" i="80"/>
  <c r="V20" i="80"/>
  <c r="P19" i="80"/>
  <c r="S19" i="80"/>
  <c r="Y19" i="80"/>
  <c r="V19" i="80"/>
  <c r="P18" i="80"/>
  <c r="V18" i="80"/>
  <c r="Y18" i="80"/>
  <c r="S18" i="80"/>
  <c r="P17" i="80"/>
  <c r="V17" i="80"/>
  <c r="S17" i="80"/>
  <c r="Y17" i="80"/>
  <c r="M26" i="80"/>
  <c r="Y16" i="80"/>
  <c r="S16" i="80"/>
  <c r="V16" i="80"/>
  <c r="P16" i="80"/>
  <c r="AA16" i="80" s="1"/>
  <c r="F26" i="80"/>
  <c r="H16" i="80"/>
  <c r="H26" i="80" s="1"/>
  <c r="P15" i="80"/>
  <c r="S15" i="80"/>
  <c r="V15" i="80"/>
  <c r="P14" i="80"/>
  <c r="S14" i="80"/>
  <c r="V14" i="80"/>
  <c r="Y14" i="80"/>
  <c r="Y13" i="80"/>
  <c r="P13" i="80"/>
  <c r="S13" i="80"/>
  <c r="V13" i="80"/>
  <c r="Y12" i="80"/>
  <c r="S12" i="80"/>
  <c r="P12" i="80"/>
  <c r="V12" i="80"/>
  <c r="S11" i="80"/>
  <c r="P11" i="80"/>
  <c r="Y11" i="80"/>
  <c r="V11" i="80"/>
  <c r="P10" i="80"/>
  <c r="S10" i="80"/>
  <c r="V10" i="80"/>
  <c r="Y10" i="80"/>
  <c r="P9" i="80"/>
  <c r="S9" i="80"/>
  <c r="V9" i="80"/>
  <c r="Y9" i="80"/>
  <c r="S8" i="80"/>
  <c r="Y8" i="80"/>
  <c r="P8" i="80"/>
  <c r="V8" i="80"/>
  <c r="Y25" i="79"/>
  <c r="V25" i="79"/>
  <c r="S25" i="79"/>
  <c r="P25" i="79"/>
  <c r="AA25" i="79" s="1"/>
  <c r="Y24" i="79"/>
  <c r="V24" i="79"/>
  <c r="S24" i="79"/>
  <c r="P24" i="79"/>
  <c r="AA24" i="79" s="1"/>
  <c r="P23" i="79"/>
  <c r="Y23" i="79"/>
  <c r="V23" i="79"/>
  <c r="S23" i="79"/>
  <c r="Y22" i="79"/>
  <c r="V22" i="79"/>
  <c r="S22" i="79"/>
  <c r="P22" i="79"/>
  <c r="AA22" i="79" s="1"/>
  <c r="S21" i="79"/>
  <c r="P21" i="79"/>
  <c r="Y21" i="79"/>
  <c r="V21" i="79"/>
  <c r="V20" i="79"/>
  <c r="S20" i="79"/>
  <c r="Y20" i="79"/>
  <c r="P20" i="79"/>
  <c r="AA20" i="79" s="1"/>
  <c r="Y19" i="79"/>
  <c r="V19" i="79"/>
  <c r="S19" i="79"/>
  <c r="P19" i="79"/>
  <c r="AA19" i="79" s="1"/>
  <c r="Y18" i="79"/>
  <c r="V18" i="79"/>
  <c r="S18" i="79"/>
  <c r="P18" i="79"/>
  <c r="AA18" i="79" s="1"/>
  <c r="P17" i="79"/>
  <c r="Y17" i="79"/>
  <c r="V17" i="79"/>
  <c r="S17" i="79"/>
  <c r="Y16" i="79"/>
  <c r="V16" i="79"/>
  <c r="S16" i="79"/>
  <c r="P16" i="79"/>
  <c r="AA16" i="79" s="1"/>
  <c r="Y15" i="79"/>
  <c r="V15" i="79"/>
  <c r="S15" i="79"/>
  <c r="P15" i="79"/>
  <c r="AA15" i="79" s="1"/>
  <c r="S14" i="79"/>
  <c r="P14" i="79"/>
  <c r="Y14" i="79"/>
  <c r="V14" i="79"/>
  <c r="V13" i="79"/>
  <c r="S13" i="79"/>
  <c r="P13" i="79"/>
  <c r="Y13" i="79"/>
  <c r="Y12" i="79"/>
  <c r="P12" i="79"/>
  <c r="S12" i="79"/>
  <c r="P11" i="79"/>
  <c r="Y11" i="79"/>
  <c r="V11" i="79"/>
  <c r="S11" i="79"/>
  <c r="S10" i="79"/>
  <c r="Y10" i="79"/>
  <c r="P10" i="79"/>
  <c r="V10" i="79"/>
  <c r="Y9" i="79"/>
  <c r="V9" i="79"/>
  <c r="S9" i="79"/>
  <c r="P9" i="79"/>
  <c r="AA9" i="79" s="1"/>
  <c r="M26" i="79"/>
  <c r="Y8" i="79"/>
  <c r="V8" i="79"/>
  <c r="P8" i="79"/>
  <c r="S8" i="79"/>
  <c r="F26" i="79"/>
  <c r="H8" i="79"/>
  <c r="H26" i="79" s="1"/>
  <c r="S25" i="78"/>
  <c r="Y25" i="78"/>
  <c r="V25" i="78"/>
  <c r="P25" i="78"/>
  <c r="AA25" i="78" s="1"/>
  <c r="Y24" i="78"/>
  <c r="S24" i="78"/>
  <c r="V24" i="78"/>
  <c r="P24" i="78"/>
  <c r="S23" i="78"/>
  <c r="Y23" i="78"/>
  <c r="V23" i="78"/>
  <c r="P23" i="78"/>
  <c r="AA23" i="78" s="1"/>
  <c r="S22" i="78"/>
  <c r="V22" i="78"/>
  <c r="Y22" i="78"/>
  <c r="P22" i="78"/>
  <c r="AA22" i="78" s="1"/>
  <c r="Y21" i="78"/>
  <c r="V21" i="78"/>
  <c r="S21" i="78"/>
  <c r="P21" i="78"/>
  <c r="AA21" i="78" s="1"/>
  <c r="Y20" i="78"/>
  <c r="S20" i="78"/>
  <c r="P20" i="78"/>
  <c r="V20" i="78"/>
  <c r="Y19" i="78"/>
  <c r="V19" i="78"/>
  <c r="S19" i="78"/>
  <c r="P19" i="78"/>
  <c r="AA19" i="78" s="1"/>
  <c r="V18" i="78"/>
  <c r="S18" i="78"/>
  <c r="P18" i="78"/>
  <c r="AA18" i="78" s="1"/>
  <c r="Y18" i="78"/>
  <c r="P17" i="78"/>
  <c r="Y17" i="78"/>
  <c r="V17" i="78"/>
  <c r="S17" i="78"/>
  <c r="Y16" i="78"/>
  <c r="V16" i="78"/>
  <c r="S16" i="78"/>
  <c r="P16" i="78"/>
  <c r="AA16" i="78" s="1"/>
  <c r="P15" i="78"/>
  <c r="AA15" i="78" s="1"/>
  <c r="S15" i="78"/>
  <c r="V15" i="78"/>
  <c r="Y15" i="78"/>
  <c r="P14" i="78"/>
  <c r="S14" i="78"/>
  <c r="Y14" i="78"/>
  <c r="V14" i="78"/>
  <c r="P13" i="78"/>
  <c r="V13" i="78"/>
  <c r="Y13" i="78"/>
  <c r="S13" i="78"/>
  <c r="Y12" i="78"/>
  <c r="V12" i="78"/>
  <c r="S12" i="78"/>
  <c r="P12" i="78"/>
  <c r="AA12" i="78" s="1"/>
  <c r="Y11" i="78"/>
  <c r="P11" i="78"/>
  <c r="AA11" i="78" s="1"/>
  <c r="S11" i="78"/>
  <c r="V11" i="78"/>
  <c r="V10" i="78"/>
  <c r="Y10" i="78"/>
  <c r="P10" i="78"/>
  <c r="AA10" i="78" s="1"/>
  <c r="S10" i="78"/>
  <c r="S9" i="78"/>
  <c r="Y9" i="78"/>
  <c r="P9" i="78"/>
  <c r="AA9" i="78" s="1"/>
  <c r="V9" i="78"/>
  <c r="Y8" i="78"/>
  <c r="V8" i="78"/>
  <c r="S8" i="78"/>
  <c r="M26" i="78"/>
  <c r="P8" i="78"/>
  <c r="AA8" i="78" s="1"/>
  <c r="F26" i="78"/>
  <c r="H8" i="78"/>
  <c r="H26" i="78" s="1"/>
  <c r="P25" i="77"/>
  <c r="AA25" i="77" s="1"/>
  <c r="Y25" i="77"/>
  <c r="V25" i="77"/>
  <c r="S25" i="77"/>
  <c r="Y24" i="77"/>
  <c r="V24" i="77"/>
  <c r="S24" i="77"/>
  <c r="P24" i="77"/>
  <c r="AA24" i="77" s="1"/>
  <c r="V23" i="77"/>
  <c r="S23" i="77"/>
  <c r="P23" i="77"/>
  <c r="AA23" i="77" s="1"/>
  <c r="Y23" i="77"/>
  <c r="V22" i="77"/>
  <c r="P22" i="77"/>
  <c r="AA22" i="77" s="1"/>
  <c r="S22" i="77"/>
  <c r="Y22" i="77"/>
  <c r="P21" i="77"/>
  <c r="V21" i="77"/>
  <c r="Y21" i="77"/>
  <c r="M26" i="77"/>
  <c r="S21" i="77"/>
  <c r="H21" i="77"/>
  <c r="H26" i="77" s="1"/>
  <c r="F26" i="77"/>
  <c r="Y19" i="77"/>
  <c r="V19" i="77"/>
  <c r="S19" i="77"/>
  <c r="P19" i="77"/>
  <c r="AA19" i="77" s="1"/>
  <c r="P18" i="77"/>
  <c r="V18" i="77"/>
  <c r="S18" i="77"/>
  <c r="Y18" i="77"/>
  <c r="V17" i="77"/>
  <c r="S17" i="77"/>
  <c r="P17" i="77"/>
  <c r="AA17" i="77" s="1"/>
  <c r="Y17" i="77"/>
  <c r="V16" i="77"/>
  <c r="P16" i="77"/>
  <c r="AA16" i="77" s="1"/>
  <c r="S16" i="77"/>
  <c r="Y16" i="77"/>
  <c r="P15" i="77"/>
  <c r="V15" i="77"/>
  <c r="Y15" i="77"/>
  <c r="S15" i="77"/>
  <c r="S14" i="77"/>
  <c r="P14" i="77"/>
  <c r="AA14" i="77" s="1"/>
  <c r="V14" i="77"/>
  <c r="Y14" i="77"/>
  <c r="Y13" i="77"/>
  <c r="V13" i="77"/>
  <c r="S13" i="77"/>
  <c r="P13" i="77"/>
  <c r="AA13" i="77" s="1"/>
  <c r="Y12" i="77"/>
  <c r="V12" i="77"/>
  <c r="S12" i="77"/>
  <c r="P12" i="77"/>
  <c r="AA12" i="77" s="1"/>
  <c r="Y11" i="77"/>
  <c r="V11" i="77"/>
  <c r="S11" i="77"/>
  <c r="P11" i="77"/>
  <c r="AA11" i="77" s="1"/>
  <c r="P10" i="77"/>
  <c r="Y10" i="77"/>
  <c r="V10" i="77"/>
  <c r="S10" i="77"/>
  <c r="Y9" i="77"/>
  <c r="V9" i="77"/>
  <c r="S9" i="77"/>
  <c r="P9" i="77"/>
  <c r="AA9" i="77" s="1"/>
  <c r="S8" i="77"/>
  <c r="P8" i="77"/>
  <c r="Y8" i="77"/>
  <c r="V8" i="77"/>
  <c r="Y25" i="76"/>
  <c r="V25" i="76"/>
  <c r="S25" i="76"/>
  <c r="P25" i="76"/>
  <c r="AA25" i="76" s="1"/>
  <c r="P24" i="76"/>
  <c r="S24" i="76"/>
  <c r="V24" i="76"/>
  <c r="Y24" i="76"/>
  <c r="P23" i="76"/>
  <c r="Y23" i="76"/>
  <c r="V23" i="76"/>
  <c r="S23" i="76"/>
  <c r="S22" i="76"/>
  <c r="Y22" i="76"/>
  <c r="V22" i="76"/>
  <c r="P22" i="76"/>
  <c r="AA22" i="76" s="1"/>
  <c r="Y21" i="76"/>
  <c r="V21" i="76"/>
  <c r="S21" i="76"/>
  <c r="P21" i="76"/>
  <c r="AA21" i="76" s="1"/>
  <c r="Y20" i="76"/>
  <c r="V20" i="76"/>
  <c r="S20" i="76"/>
  <c r="P20" i="76"/>
  <c r="AA20" i="76" s="1"/>
  <c r="P19" i="76"/>
  <c r="V19" i="76"/>
  <c r="Y19" i="76"/>
  <c r="S19" i="76"/>
  <c r="S18" i="76"/>
  <c r="P18" i="76"/>
  <c r="V18" i="76"/>
  <c r="Y18" i="76"/>
  <c r="Y17" i="76"/>
  <c r="P17" i="76"/>
  <c r="S17" i="76"/>
  <c r="V17" i="76"/>
  <c r="P16" i="76"/>
  <c r="S16" i="76"/>
  <c r="V16" i="76"/>
  <c r="Y16" i="76"/>
  <c r="V15" i="76"/>
  <c r="P15" i="76"/>
  <c r="Y15" i="76"/>
  <c r="S15" i="76"/>
  <c r="P14" i="76"/>
  <c r="S14" i="76"/>
  <c r="V14" i="76"/>
  <c r="Y14" i="76"/>
  <c r="S13" i="76"/>
  <c r="P13" i="76"/>
  <c r="Y13" i="76"/>
  <c r="V13" i="76"/>
  <c r="V12" i="76"/>
  <c r="Y12" i="76"/>
  <c r="P12" i="76"/>
  <c r="S12" i="76"/>
  <c r="Y11" i="76"/>
  <c r="V11" i="76"/>
  <c r="P11" i="76"/>
  <c r="S11" i="76"/>
  <c r="Y10" i="76"/>
  <c r="V10" i="76"/>
  <c r="S10" i="76"/>
  <c r="P10" i="76"/>
  <c r="AA10" i="76" s="1"/>
  <c r="S9" i="76"/>
  <c r="Y9" i="76"/>
  <c r="V9" i="76"/>
  <c r="P9" i="76"/>
  <c r="AA9" i="76" s="1"/>
  <c r="Y8" i="76"/>
  <c r="V8" i="76"/>
  <c r="S8" i="76"/>
  <c r="P8" i="76"/>
  <c r="AA8" i="76" s="1"/>
  <c r="M26" i="76"/>
  <c r="F26" i="76"/>
  <c r="H8" i="76"/>
  <c r="H26" i="76" s="1"/>
  <c r="Y25" i="75"/>
  <c r="V25" i="75"/>
  <c r="S25" i="75"/>
  <c r="P25" i="75"/>
  <c r="AA25" i="75" s="1"/>
  <c r="V24" i="75"/>
  <c r="Y24" i="75"/>
  <c r="S24" i="75"/>
  <c r="P24" i="75"/>
  <c r="AA24" i="75" s="1"/>
  <c r="Y23" i="75"/>
  <c r="V23" i="75"/>
  <c r="S23" i="75"/>
  <c r="P23" i="75"/>
  <c r="V22" i="75"/>
  <c r="Y22" i="75"/>
  <c r="S22" i="75"/>
  <c r="P22" i="75"/>
  <c r="AA22" i="75" s="1"/>
  <c r="Y21" i="75"/>
  <c r="V21" i="75"/>
  <c r="S21" i="75"/>
  <c r="P21" i="75"/>
  <c r="AA21" i="75" s="1"/>
  <c r="Y20" i="75"/>
  <c r="V20" i="75"/>
  <c r="S20" i="75"/>
  <c r="P20" i="75"/>
  <c r="AA20" i="75" s="1"/>
  <c r="V19" i="75"/>
  <c r="S19" i="75"/>
  <c r="P19" i="75"/>
  <c r="Y19" i="75"/>
  <c r="Y18" i="75"/>
  <c r="V18" i="75"/>
  <c r="S18" i="75"/>
  <c r="P18" i="75"/>
  <c r="AA18" i="75" s="1"/>
  <c r="P17" i="75"/>
  <c r="Y17" i="75"/>
  <c r="V17" i="75"/>
  <c r="S17" i="75"/>
  <c r="Y16" i="75"/>
  <c r="V16" i="75"/>
  <c r="S16" i="75"/>
  <c r="P16" i="75"/>
  <c r="AA16" i="75" s="1"/>
  <c r="P15" i="75"/>
  <c r="S15" i="75"/>
  <c r="V15" i="75"/>
  <c r="Y15" i="75"/>
  <c r="Y14" i="75"/>
  <c r="S14" i="75"/>
  <c r="P14" i="75"/>
  <c r="V14" i="75"/>
  <c r="Y13" i="75"/>
  <c r="V13" i="75"/>
  <c r="S13" i="75"/>
  <c r="P13" i="75"/>
  <c r="AA13" i="75" s="1"/>
  <c r="S12" i="75"/>
  <c r="P12" i="75"/>
  <c r="Y12" i="75"/>
  <c r="V12" i="75"/>
  <c r="S11" i="75"/>
  <c r="Y11" i="75"/>
  <c r="V11" i="75"/>
  <c r="P11" i="75"/>
  <c r="AA11" i="75" s="1"/>
  <c r="Y10" i="75"/>
  <c r="S10" i="75"/>
  <c r="V10" i="75"/>
  <c r="P10" i="75"/>
  <c r="AA10" i="75" s="1"/>
  <c r="S9" i="75"/>
  <c r="Y9" i="75"/>
  <c r="V9" i="75"/>
  <c r="P9" i="75"/>
  <c r="AA9" i="75" s="1"/>
  <c r="S8" i="75"/>
  <c r="P8" i="75"/>
  <c r="Y8" i="75"/>
  <c r="V8" i="75"/>
  <c r="M26" i="75"/>
  <c r="H8" i="75"/>
  <c r="H26" i="75" s="1"/>
  <c r="F26" i="75"/>
  <c r="V25" i="74"/>
  <c r="Y25" i="74"/>
  <c r="S25" i="74"/>
  <c r="P25" i="74"/>
  <c r="AA25" i="74" s="1"/>
  <c r="V24" i="74"/>
  <c r="Y24" i="74"/>
  <c r="P24" i="74"/>
  <c r="AA24" i="74" s="1"/>
  <c r="S24" i="74"/>
  <c r="S23" i="74"/>
  <c r="Y23" i="74"/>
  <c r="V23" i="74"/>
  <c r="P23" i="74"/>
  <c r="AA23" i="74" s="1"/>
  <c r="Y22" i="74"/>
  <c r="P22" i="74"/>
  <c r="V22" i="74"/>
  <c r="S22" i="74"/>
  <c r="P21" i="74"/>
  <c r="Y21" i="74"/>
  <c r="V21" i="74"/>
  <c r="S21" i="74"/>
  <c r="S20" i="74"/>
  <c r="Y20" i="74"/>
  <c r="V20" i="74"/>
  <c r="P20" i="74"/>
  <c r="AA20" i="74" s="1"/>
  <c r="P19" i="74"/>
  <c r="Y19" i="74"/>
  <c r="V19" i="74"/>
  <c r="S19" i="74"/>
  <c r="V18" i="74"/>
  <c r="Y18" i="74"/>
  <c r="S18" i="74"/>
  <c r="P18" i="74"/>
  <c r="AA18" i="74" s="1"/>
  <c r="P17" i="74"/>
  <c r="Y17" i="74"/>
  <c r="V17" i="74"/>
  <c r="S17" i="74"/>
  <c r="Y16" i="74"/>
  <c r="V16" i="74"/>
  <c r="S16" i="74"/>
  <c r="P16" i="74"/>
  <c r="AA16" i="74" s="1"/>
  <c r="F26" i="74"/>
  <c r="H16" i="74"/>
  <c r="M26" i="74"/>
  <c r="P15" i="74"/>
  <c r="Y15" i="74"/>
  <c r="V15" i="74"/>
  <c r="S15" i="74"/>
  <c r="V14" i="74"/>
  <c r="S14" i="74"/>
  <c r="Y14" i="74"/>
  <c r="P14" i="74"/>
  <c r="AA14" i="74" s="1"/>
  <c r="S13" i="74"/>
  <c r="Y13" i="74"/>
  <c r="V13" i="74"/>
  <c r="P13" i="74"/>
  <c r="AA13" i="74" s="1"/>
  <c r="S12" i="74"/>
  <c r="P12" i="74"/>
  <c r="V12" i="74"/>
  <c r="Y12" i="74"/>
  <c r="V11" i="74"/>
  <c r="Y11" i="74"/>
  <c r="S11" i="74"/>
  <c r="P11" i="74"/>
  <c r="AA11" i="74" s="1"/>
  <c r="P10" i="74"/>
  <c r="S10" i="74"/>
  <c r="Y10" i="74"/>
  <c r="V10" i="74"/>
  <c r="Y9" i="74"/>
  <c r="V9" i="74"/>
  <c r="S9" i="74"/>
  <c r="P9" i="74"/>
  <c r="AA9" i="74" s="1"/>
  <c r="Y8" i="74"/>
  <c r="V8" i="74"/>
  <c r="S8" i="74"/>
  <c r="P8" i="74"/>
  <c r="AA8" i="74" s="1"/>
  <c r="H26" i="74"/>
  <c r="V25" i="73"/>
  <c r="P25" i="73"/>
  <c r="S25" i="73"/>
  <c r="Y25" i="73"/>
  <c r="P24" i="73"/>
  <c r="S24" i="73"/>
  <c r="V24" i="73"/>
  <c r="Y24" i="73"/>
  <c r="V23" i="73"/>
  <c r="P23" i="73"/>
  <c r="Y23" i="73"/>
  <c r="S23" i="73"/>
  <c r="V22" i="73"/>
  <c r="Y22" i="73"/>
  <c r="P22" i="73"/>
  <c r="S22" i="73"/>
  <c r="S21" i="73"/>
  <c r="P21" i="73"/>
  <c r="Y21" i="73"/>
  <c r="V21" i="73"/>
  <c r="P20" i="73"/>
  <c r="Y20" i="73"/>
  <c r="V20" i="73"/>
  <c r="S20" i="73"/>
  <c r="Y19" i="73"/>
  <c r="S19" i="73"/>
  <c r="V19" i="73"/>
  <c r="P19" i="73"/>
  <c r="AA19" i="73" s="1"/>
  <c r="V18" i="73"/>
  <c r="P18" i="73"/>
  <c r="Y18" i="73"/>
  <c r="S18" i="73"/>
  <c r="Y17" i="73"/>
  <c r="S17" i="73"/>
  <c r="V17" i="73"/>
  <c r="P17" i="73"/>
  <c r="AA17" i="73" s="1"/>
  <c r="V16" i="73"/>
  <c r="P16" i="73"/>
  <c r="Y16" i="73"/>
  <c r="S16" i="73"/>
  <c r="Y15" i="73"/>
  <c r="S15" i="73"/>
  <c r="P15" i="73"/>
  <c r="AA15" i="73" s="1"/>
  <c r="V15" i="73"/>
  <c r="P14" i="73"/>
  <c r="S14" i="73"/>
  <c r="Y14" i="73"/>
  <c r="V14" i="73"/>
  <c r="S13" i="73"/>
  <c r="Y13" i="73"/>
  <c r="P13" i="73"/>
  <c r="AA13" i="73" s="1"/>
  <c r="V13" i="73"/>
  <c r="Y12" i="73"/>
  <c r="S12" i="73"/>
  <c r="V12" i="73"/>
  <c r="P12" i="73"/>
  <c r="AA12" i="73" s="1"/>
  <c r="S11" i="73"/>
  <c r="Y11" i="73"/>
  <c r="V11" i="73"/>
  <c r="P11" i="73"/>
  <c r="AA11" i="73" s="1"/>
  <c r="P10" i="73"/>
  <c r="AA10" i="73" s="1"/>
  <c r="V10" i="73"/>
  <c r="S10" i="73"/>
  <c r="Y10" i="73"/>
  <c r="S9" i="73"/>
  <c r="Y9" i="73"/>
  <c r="V9" i="73"/>
  <c r="P9" i="73"/>
  <c r="AA9" i="73" s="1"/>
  <c r="S8" i="73"/>
  <c r="M26" i="73"/>
  <c r="P8" i="73"/>
  <c r="Y8" i="73"/>
  <c r="V8" i="73"/>
  <c r="F26" i="73"/>
  <c r="H8" i="73"/>
  <c r="H26" i="73" s="1"/>
  <c r="Y25" i="68"/>
  <c r="V25" i="68"/>
  <c r="S25" i="68"/>
  <c r="P25" i="68"/>
  <c r="AA25" i="68" s="1"/>
  <c r="S24" i="68"/>
  <c r="P24" i="68"/>
  <c r="Y24" i="68"/>
  <c r="V24" i="68"/>
  <c r="P23" i="68"/>
  <c r="S23" i="68"/>
  <c r="V23" i="68"/>
  <c r="Y23" i="68"/>
  <c r="Y22" i="68"/>
  <c r="V22" i="68"/>
  <c r="S22" i="68"/>
  <c r="P22" i="68"/>
  <c r="AA22" i="68" s="1"/>
  <c r="Y21" i="68"/>
  <c r="V21" i="68"/>
  <c r="S21" i="68"/>
  <c r="P21" i="68"/>
  <c r="AA21" i="68" s="1"/>
  <c r="P20" i="68"/>
  <c r="S20" i="68"/>
  <c r="V20" i="68"/>
  <c r="Y20" i="68"/>
  <c r="Y19" i="68"/>
  <c r="V19" i="68"/>
  <c r="P19" i="68"/>
  <c r="AA19" i="68" s="1"/>
  <c r="S18" i="68"/>
  <c r="Y18" i="68"/>
  <c r="V18" i="68"/>
  <c r="P18" i="68"/>
  <c r="AA18" i="68" s="1"/>
  <c r="P17" i="68"/>
  <c r="Y17" i="68"/>
  <c r="V17" i="68"/>
  <c r="S17" i="68"/>
  <c r="S16" i="68"/>
  <c r="Y16" i="68"/>
  <c r="V16" i="68"/>
  <c r="P16" i="68"/>
  <c r="AA16" i="68" s="1"/>
  <c r="S15" i="68"/>
  <c r="Y15" i="68"/>
  <c r="V15" i="68"/>
  <c r="S14" i="68"/>
  <c r="P14" i="68"/>
  <c r="V14" i="68"/>
  <c r="Y14" i="68"/>
  <c r="P13" i="68"/>
  <c r="V13" i="68"/>
  <c r="Y13" i="68"/>
  <c r="S13" i="68"/>
  <c r="Y12" i="68"/>
  <c r="S12" i="68"/>
  <c r="P12" i="68"/>
  <c r="V12" i="68"/>
  <c r="V11" i="68"/>
  <c r="P11" i="68"/>
  <c r="Y11" i="68"/>
  <c r="S11" i="68"/>
  <c r="Y10" i="68"/>
  <c r="S10" i="68"/>
  <c r="V10" i="68"/>
  <c r="P10" i="68"/>
  <c r="AA10" i="68" s="1"/>
  <c r="Y9" i="68"/>
  <c r="S9" i="68"/>
  <c r="P9" i="68"/>
  <c r="V9" i="68"/>
  <c r="V8" i="68"/>
  <c r="P8" i="68"/>
  <c r="S8" i="68"/>
  <c r="Y8" i="68"/>
  <c r="M26" i="68"/>
  <c r="H8" i="68"/>
  <c r="H26" i="68" s="1"/>
  <c r="E11" i="10" s="1"/>
  <c r="E5" i="10" s="1"/>
  <c r="F26" i="68"/>
  <c r="P25" i="67"/>
  <c r="V25" i="67"/>
  <c r="S25" i="67"/>
  <c r="Y25" i="67"/>
  <c r="P24" i="67"/>
  <c r="V24" i="67"/>
  <c r="S24" i="67"/>
  <c r="Y24" i="67"/>
  <c r="V23" i="67"/>
  <c r="Y23" i="67"/>
  <c r="S23" i="67"/>
  <c r="P23" i="67"/>
  <c r="AA23" i="67" s="1"/>
  <c r="S22" i="67"/>
  <c r="P22" i="67"/>
  <c r="V22" i="67"/>
  <c r="Y22" i="67"/>
  <c r="Y21" i="67"/>
  <c r="V21" i="67"/>
  <c r="P21" i="67"/>
  <c r="S21" i="67"/>
  <c r="V20" i="67"/>
  <c r="P20" i="67"/>
  <c r="S20" i="67"/>
  <c r="Y20" i="67"/>
  <c r="M26" i="67"/>
  <c r="F26" i="67"/>
  <c r="H20" i="67"/>
  <c r="H26" i="67" s="1"/>
  <c r="S19" i="67"/>
  <c r="P19" i="67"/>
  <c r="AA19" i="67" s="1"/>
  <c r="Y18" i="67"/>
  <c r="V18" i="67"/>
  <c r="S18" i="67"/>
  <c r="P18" i="67"/>
  <c r="AA18" i="67" s="1"/>
  <c r="P17" i="67"/>
  <c r="V17" i="67"/>
  <c r="S17" i="67"/>
  <c r="Y17" i="67"/>
  <c r="P16" i="67"/>
  <c r="S16" i="67"/>
  <c r="Y16" i="67"/>
  <c r="V16" i="67"/>
  <c r="Y15" i="67"/>
  <c r="V15" i="67"/>
  <c r="S15" i="67"/>
  <c r="P15" i="67"/>
  <c r="AA15" i="67" s="1"/>
  <c r="P14" i="67"/>
  <c r="S14" i="67"/>
  <c r="Y14" i="67"/>
  <c r="V14" i="67"/>
  <c r="Y13" i="67"/>
  <c r="P13" i="67"/>
  <c r="S13" i="67"/>
  <c r="V13" i="67"/>
  <c r="P12" i="67"/>
  <c r="S12" i="67"/>
  <c r="V12" i="67"/>
  <c r="Y12" i="67"/>
  <c r="S11" i="67"/>
  <c r="Y11" i="67"/>
  <c r="P11" i="67"/>
  <c r="AA11" i="67" s="1"/>
  <c r="V11" i="67"/>
  <c r="Y10" i="67"/>
  <c r="S10" i="67"/>
  <c r="P10" i="67"/>
  <c r="AA10" i="67" s="1"/>
  <c r="V10" i="67"/>
  <c r="P9" i="67"/>
  <c r="S9" i="67"/>
  <c r="V9" i="67"/>
  <c r="Y9" i="67"/>
  <c r="S8" i="67"/>
  <c r="V8" i="67"/>
  <c r="Y8" i="67"/>
  <c r="P8" i="67"/>
  <c r="AA8" i="67" s="1"/>
  <c r="V25" i="66"/>
  <c r="Y25" i="66"/>
  <c r="P25" i="66"/>
  <c r="S25" i="66"/>
  <c r="Y24" i="66"/>
  <c r="V24" i="66"/>
  <c r="S24" i="66"/>
  <c r="P24" i="66"/>
  <c r="AA24" i="66" s="1"/>
  <c r="S23" i="66"/>
  <c r="P23" i="66"/>
  <c r="V23" i="66"/>
  <c r="Y23" i="66"/>
  <c r="S22" i="66"/>
  <c r="V22" i="66"/>
  <c r="P22" i="66"/>
  <c r="Y22" i="66"/>
  <c r="Y21" i="66"/>
  <c r="S21" i="66"/>
  <c r="V21" i="66"/>
  <c r="P21" i="66"/>
  <c r="AA21" i="66" s="1"/>
  <c r="V20" i="66"/>
  <c r="P20" i="66"/>
  <c r="Y20" i="66"/>
  <c r="S20" i="66"/>
  <c r="Y19" i="66"/>
  <c r="S19" i="66"/>
  <c r="P19" i="66"/>
  <c r="V19" i="66"/>
  <c r="Y18" i="66"/>
  <c r="V18" i="66"/>
  <c r="P18" i="66"/>
  <c r="S18" i="66"/>
  <c r="P17" i="66"/>
  <c r="V17" i="66"/>
  <c r="Y17" i="66"/>
  <c r="S17" i="66"/>
  <c r="P16" i="66"/>
  <c r="S16" i="66"/>
  <c r="V16" i="66"/>
  <c r="Y16" i="66"/>
  <c r="P15" i="66"/>
  <c r="V15" i="66"/>
  <c r="S15" i="66"/>
  <c r="Y15" i="66"/>
  <c r="P14" i="66"/>
  <c r="V14" i="66"/>
  <c r="S14" i="66"/>
  <c r="Y14" i="66"/>
  <c r="S13" i="66"/>
  <c r="Y13" i="66"/>
  <c r="P13" i="66"/>
  <c r="V13" i="66"/>
  <c r="S12" i="66"/>
  <c r="V12" i="66"/>
  <c r="Y12" i="66"/>
  <c r="P12" i="66"/>
  <c r="AA12" i="66" s="1"/>
  <c r="P11" i="66"/>
  <c r="S11" i="66"/>
  <c r="Y11" i="66"/>
  <c r="V11" i="66"/>
  <c r="S10" i="66"/>
  <c r="P10" i="66"/>
  <c r="Y10" i="66"/>
  <c r="V10" i="66"/>
  <c r="P9" i="66"/>
  <c r="Y9" i="66"/>
  <c r="S9" i="66"/>
  <c r="V9" i="66"/>
  <c r="M26" i="66"/>
  <c r="P8" i="66"/>
  <c r="S8" i="66"/>
  <c r="Y8" i="66"/>
  <c r="V8" i="66"/>
  <c r="F26" i="66"/>
  <c r="H8" i="66"/>
  <c r="H26" i="66" s="1"/>
  <c r="AB26" i="62"/>
  <c r="P25" i="62"/>
  <c r="Y25" i="62"/>
  <c r="S25" i="62"/>
  <c r="V25" i="62"/>
  <c r="S24" i="62"/>
  <c r="V24" i="62"/>
  <c r="Y24" i="62"/>
  <c r="P24" i="62"/>
  <c r="AA24" i="62" s="1"/>
  <c r="V23" i="62"/>
  <c r="S23" i="62"/>
  <c r="Y23" i="62"/>
  <c r="P23" i="62"/>
  <c r="AA23" i="62" s="1"/>
  <c r="V22" i="62"/>
  <c r="Y22" i="62"/>
  <c r="S22" i="62"/>
  <c r="P22" i="62"/>
  <c r="AA22" i="62" s="1"/>
  <c r="Y21" i="62"/>
  <c r="P21" i="62"/>
  <c r="V21" i="62"/>
  <c r="S21" i="62"/>
  <c r="Y20" i="62"/>
  <c r="V20" i="62"/>
  <c r="P20" i="62"/>
  <c r="AA20" i="62" s="1"/>
  <c r="S20" i="62"/>
  <c r="P19" i="62"/>
  <c r="S19" i="62"/>
  <c r="Y19" i="62"/>
  <c r="V19" i="62"/>
  <c r="P18" i="62"/>
  <c r="Y18" i="62"/>
  <c r="V18" i="62"/>
  <c r="S18" i="62"/>
  <c r="V17" i="62"/>
  <c r="P17" i="62"/>
  <c r="Y17" i="62"/>
  <c r="S17" i="62"/>
  <c r="V16" i="62"/>
  <c r="P16" i="62"/>
  <c r="S16" i="62"/>
  <c r="Y16" i="62"/>
  <c r="S15" i="62"/>
  <c r="Y15" i="62"/>
  <c r="V15" i="62"/>
  <c r="P15" i="62"/>
  <c r="AA15" i="62" s="1"/>
  <c r="P14" i="62"/>
  <c r="S14" i="62"/>
  <c r="V14" i="62"/>
  <c r="Y14" i="62"/>
  <c r="P13" i="62"/>
  <c r="V13" i="62"/>
  <c r="S13" i="62"/>
  <c r="Y13" i="62"/>
  <c r="V12" i="62"/>
  <c r="Y12" i="62"/>
  <c r="S12" i="62"/>
  <c r="P12" i="62"/>
  <c r="Y11" i="62"/>
  <c r="S11" i="62"/>
  <c r="P11" i="62"/>
  <c r="V11" i="62"/>
  <c r="Y10" i="62"/>
  <c r="S10" i="62"/>
  <c r="V10" i="62"/>
  <c r="P10" i="62"/>
  <c r="Y9" i="62"/>
  <c r="S9" i="62"/>
  <c r="V9" i="62"/>
  <c r="P9" i="62"/>
  <c r="D26" i="62"/>
  <c r="F9" i="62"/>
  <c r="H9" i="62" s="1"/>
  <c r="M26" i="62"/>
  <c r="S8" i="62"/>
  <c r="Y8" i="62"/>
  <c r="V8" i="62"/>
  <c r="P8" i="62"/>
  <c r="F26" i="62"/>
  <c r="H8" i="62"/>
  <c r="H26" i="62" s="1"/>
  <c r="AA12" i="11"/>
  <c r="AA13" i="11"/>
  <c r="AA14" i="11"/>
  <c r="AA15" i="11"/>
  <c r="AA16" i="11"/>
  <c r="AA17" i="11"/>
  <c r="AA18" i="11"/>
  <c r="AA19" i="11"/>
  <c r="AA20" i="11"/>
  <c r="AA21" i="11"/>
  <c r="AA22" i="11"/>
  <c r="AA23" i="11"/>
  <c r="AA24" i="11"/>
  <c r="AA25" i="11"/>
  <c r="AA26" i="11"/>
  <c r="J7" i="10" s="1"/>
  <c r="AB26" i="11"/>
  <c r="I5" i="10"/>
  <c r="D46" i="10" s="1"/>
  <c r="D26" i="11"/>
  <c r="F9" i="11"/>
  <c r="AA23" i="102" l="1"/>
  <c r="AA22" i="102"/>
  <c r="AA20" i="102"/>
  <c r="AA18" i="102"/>
  <c r="AA17" i="102"/>
  <c r="AA12" i="102"/>
  <c r="AA11" i="102"/>
  <c r="AA10" i="102"/>
  <c r="AA26" i="102" s="1"/>
  <c r="AA17" i="101"/>
  <c r="AA14" i="101"/>
  <c r="AA9" i="101"/>
  <c r="AA26" i="101" s="1"/>
  <c r="AA22" i="100"/>
  <c r="AA21" i="100"/>
  <c r="AA18" i="100"/>
  <c r="AA17" i="100"/>
  <c r="AA14" i="100"/>
  <c r="AA9" i="100"/>
  <c r="AA26" i="100" s="1"/>
  <c r="AA25" i="99"/>
  <c r="AA18" i="99"/>
  <c r="AA16" i="99"/>
  <c r="AA15" i="99"/>
  <c r="AA12" i="99"/>
  <c r="AA11" i="99"/>
  <c r="AA9" i="99"/>
  <c r="AA26" i="99" s="1"/>
  <c r="AA25" i="98"/>
  <c r="AA23" i="98"/>
  <c r="AA22" i="98"/>
  <c r="AA21" i="98"/>
  <c r="AA20" i="98"/>
  <c r="AA19" i="98"/>
  <c r="AA18" i="98"/>
  <c r="AA17" i="98"/>
  <c r="AA15" i="98"/>
  <c r="AA14" i="98"/>
  <c r="AA11" i="98"/>
  <c r="AA8" i="98"/>
  <c r="AA26" i="98" s="1"/>
  <c r="AA24" i="97"/>
  <c r="AA21" i="97"/>
  <c r="AA20" i="97"/>
  <c r="AA18" i="97"/>
  <c r="AA14" i="97"/>
  <c r="AA13" i="97"/>
  <c r="AA12" i="97"/>
  <c r="AA11" i="97"/>
  <c r="AA10" i="97"/>
  <c r="AA8" i="97"/>
  <c r="AA26" i="97" s="1"/>
  <c r="AA25" i="96"/>
  <c r="AA24" i="96"/>
  <c r="AA22" i="96"/>
  <c r="AA16" i="96"/>
  <c r="AA11" i="96"/>
  <c r="AA26" i="96" s="1"/>
  <c r="AA19" i="95"/>
  <c r="AA18" i="95"/>
  <c r="AA16" i="95"/>
  <c r="AA14" i="95"/>
  <c r="AA12" i="95"/>
  <c r="AA10" i="95"/>
  <c r="AA26" i="95" s="1"/>
  <c r="AA25" i="94"/>
  <c r="AA24" i="94"/>
  <c r="AA23" i="94"/>
  <c r="AA22" i="94"/>
  <c r="AA20" i="94"/>
  <c r="AA19" i="94"/>
  <c r="AA17" i="94"/>
  <c r="AA16" i="94"/>
  <c r="AA12" i="94"/>
  <c r="AA11" i="94"/>
  <c r="AA9" i="94"/>
  <c r="AA8" i="94"/>
  <c r="AA26" i="94" s="1"/>
  <c r="AA25" i="93"/>
  <c r="AA24" i="93"/>
  <c r="AA23" i="93"/>
  <c r="AA20" i="93"/>
  <c r="AA18" i="93"/>
  <c r="AA16" i="93"/>
  <c r="AA11" i="93"/>
  <c r="AA10" i="93"/>
  <c r="AA25" i="92"/>
  <c r="AA24" i="92"/>
  <c r="AA19" i="92"/>
  <c r="AA18" i="92"/>
  <c r="AA17" i="92"/>
  <c r="AA14" i="92"/>
  <c r="AA13" i="92"/>
  <c r="AA12" i="92"/>
  <c r="AA11" i="92"/>
  <c r="AA10" i="92"/>
  <c r="AA9" i="92"/>
  <c r="AA8" i="92"/>
  <c r="AA26" i="92" s="1"/>
  <c r="AA21" i="91"/>
  <c r="AA17" i="91"/>
  <c r="AA16" i="91"/>
  <c r="AA15" i="91"/>
  <c r="AA14" i="91"/>
  <c r="AA13" i="91"/>
  <c r="AA10" i="91"/>
  <c r="AA9" i="91"/>
  <c r="AA26" i="91" s="1"/>
  <c r="AA25" i="90"/>
  <c r="AA22" i="90"/>
  <c r="AA21" i="90"/>
  <c r="AA20" i="90"/>
  <c r="AA19" i="90"/>
  <c r="AA26" i="90" s="1"/>
  <c r="AA17" i="89"/>
  <c r="AA13" i="89"/>
  <c r="AA10" i="89"/>
  <c r="AA9" i="89"/>
  <c r="AA8" i="89"/>
  <c r="AA26" i="89" s="1"/>
  <c r="AA22" i="88"/>
  <c r="AA21" i="88"/>
  <c r="AA19" i="88"/>
  <c r="AA18" i="88"/>
  <c r="AA17" i="88"/>
  <c r="AA16" i="88"/>
  <c r="AA15" i="88"/>
  <c r="AA14" i="88"/>
  <c r="AA12" i="88"/>
  <c r="AA10" i="88"/>
  <c r="AA9" i="88"/>
  <c r="AA8" i="88"/>
  <c r="AA26" i="88" s="1"/>
  <c r="AA21" i="96"/>
  <c r="AA19" i="96"/>
  <c r="AA13" i="96"/>
  <c r="AA12" i="96"/>
  <c r="AA23" i="95"/>
  <c r="AA22" i="95"/>
  <c r="AA25" i="87"/>
  <c r="AA15" i="87"/>
  <c r="AA14" i="87"/>
  <c r="AA13" i="87"/>
  <c r="AA9" i="87"/>
  <c r="AA8" i="87"/>
  <c r="AA26" i="87" s="1"/>
  <c r="AA24" i="86"/>
  <c r="AA23" i="86"/>
  <c r="AA21" i="86"/>
  <c r="AA20" i="86"/>
  <c r="AA19" i="86"/>
  <c r="AA18" i="86"/>
  <c r="AA17" i="86"/>
  <c r="AA16" i="86"/>
  <c r="AA15" i="86"/>
  <c r="AA13" i="86"/>
  <c r="AA12" i="86"/>
  <c r="AA9" i="86"/>
  <c r="AA26" i="86" s="1"/>
  <c r="AA25" i="85"/>
  <c r="AA24" i="85"/>
  <c r="AA23" i="85"/>
  <c r="AA22" i="85"/>
  <c r="AA21" i="85"/>
  <c r="AA20" i="85"/>
  <c r="AA19" i="85"/>
  <c r="AA18" i="85"/>
  <c r="AA15" i="85"/>
  <c r="AA14" i="85"/>
  <c r="AA13" i="85"/>
  <c r="AA12" i="85"/>
  <c r="AA10" i="85"/>
  <c r="AA9" i="85"/>
  <c r="AA8" i="85"/>
  <c r="AA26" i="85" s="1"/>
  <c r="AA24" i="84"/>
  <c r="AA23" i="84"/>
  <c r="AA22" i="84"/>
  <c r="AA21" i="84"/>
  <c r="AA20" i="84"/>
  <c r="AA19" i="84"/>
  <c r="AA16" i="84"/>
  <c r="AA15" i="84"/>
  <c r="AA14" i="84"/>
  <c r="AA13" i="84"/>
  <c r="AA12" i="84"/>
  <c r="AA11" i="84"/>
  <c r="AA8" i="84"/>
  <c r="AA26" i="84" s="1"/>
  <c r="AA24" i="83"/>
  <c r="AA21" i="83"/>
  <c r="AA20" i="83"/>
  <c r="AA19" i="83"/>
  <c r="AA18" i="83"/>
  <c r="AA17" i="83"/>
  <c r="AA14" i="83"/>
  <c r="AA13" i="83"/>
  <c r="AA12" i="83"/>
  <c r="AA10" i="83"/>
  <c r="AA23" i="82"/>
  <c r="AA17" i="82"/>
  <c r="AA16" i="82"/>
  <c r="AA15" i="82"/>
  <c r="AA13" i="82"/>
  <c r="AA12" i="82"/>
  <c r="AA11" i="82"/>
  <c r="AA10" i="82"/>
  <c r="AA9" i="82"/>
  <c r="AA8" i="82"/>
  <c r="AA26" i="82" s="1"/>
  <c r="AA24" i="81"/>
  <c r="AA23" i="81"/>
  <c r="AA21" i="81"/>
  <c r="AA20" i="81"/>
  <c r="AA19" i="81"/>
  <c r="AA18" i="81"/>
  <c r="AA17" i="81"/>
  <c r="AA16" i="81"/>
  <c r="AA15" i="81"/>
  <c r="AA13" i="81"/>
  <c r="AA12" i="81"/>
  <c r="AA11" i="81"/>
  <c r="AA10" i="81"/>
  <c r="AA8" i="81"/>
  <c r="AA26" i="81" s="1"/>
  <c r="AA25" i="80"/>
  <c r="AA22" i="80"/>
  <c r="AA21" i="80"/>
  <c r="AA20" i="80"/>
  <c r="AA19" i="80"/>
  <c r="AA18" i="80"/>
  <c r="AA17" i="80"/>
  <c r="AA15" i="80"/>
  <c r="AA14" i="80"/>
  <c r="AA13" i="80"/>
  <c r="AA12" i="80"/>
  <c r="AA11" i="80"/>
  <c r="AA10" i="80"/>
  <c r="AA9" i="80"/>
  <c r="AA8" i="80"/>
  <c r="AA26" i="80" s="1"/>
  <c r="AA23" i="79"/>
  <c r="AA21" i="79"/>
  <c r="AA17" i="79"/>
  <c r="AA14" i="79"/>
  <c r="AA13" i="79"/>
  <c r="AA12" i="79"/>
  <c r="AA11" i="79"/>
  <c r="AA10" i="79"/>
  <c r="AA8" i="79"/>
  <c r="AA26" i="79" s="1"/>
  <c r="AA24" i="78"/>
  <c r="AA20" i="78"/>
  <c r="AA17" i="78"/>
  <c r="AA14" i="78"/>
  <c r="AA18" i="77"/>
  <c r="AA15" i="77"/>
  <c r="AA10" i="77"/>
  <c r="AA8" i="77"/>
  <c r="AA26" i="77" s="1"/>
  <c r="AA24" i="76"/>
  <c r="AA23" i="76"/>
  <c r="AA19" i="76"/>
  <c r="AA18" i="76"/>
  <c r="AA17" i="76"/>
  <c r="AA16" i="76"/>
  <c r="AA15" i="76"/>
  <c r="AA14" i="76"/>
  <c r="AA13" i="76"/>
  <c r="AA12" i="76"/>
  <c r="AA11" i="76"/>
  <c r="AA26" i="76" s="1"/>
  <c r="AA13" i="78"/>
  <c r="AA21" i="77"/>
  <c r="AA22" i="74"/>
  <c r="AA15" i="74"/>
  <c r="AA23" i="75"/>
  <c r="AA19" i="75"/>
  <c r="AA17" i="75"/>
  <c r="AA15" i="75"/>
  <c r="AA14" i="75"/>
  <c r="AA12" i="75"/>
  <c r="AA8" i="75"/>
  <c r="AA26" i="75" s="1"/>
  <c r="AA21" i="74"/>
  <c r="AA19" i="74"/>
  <c r="AA17" i="74"/>
  <c r="AA12" i="74"/>
  <c r="AA10" i="74"/>
  <c r="AA26" i="74" s="1"/>
  <c r="AA25" i="73"/>
  <c r="AA24" i="73"/>
  <c r="AA23" i="73"/>
  <c r="AA22" i="73"/>
  <c r="AA21" i="73"/>
  <c r="AA20" i="73"/>
  <c r="AA16" i="73"/>
  <c r="AA14" i="73"/>
  <c r="AA18" i="73"/>
  <c r="AA8" i="73"/>
  <c r="AA26" i="73" s="1"/>
  <c r="AA24" i="68"/>
  <c r="AA23" i="68"/>
  <c r="AA20" i="68"/>
  <c r="AA17" i="68"/>
  <c r="AA15" i="68"/>
  <c r="AA14" i="68"/>
  <c r="AA13" i="68"/>
  <c r="AA12" i="68"/>
  <c r="AA11" i="68"/>
  <c r="AA9" i="68"/>
  <c r="AA8" i="68"/>
  <c r="AA26" i="68" s="1"/>
  <c r="AA25" i="67"/>
  <c r="AA24" i="67"/>
  <c r="AA22" i="67"/>
  <c r="AA21" i="67"/>
  <c r="AA20" i="67"/>
  <c r="AA9" i="67"/>
  <c r="AA17" i="67"/>
  <c r="AA16" i="67"/>
  <c r="AA14" i="67"/>
  <c r="AA13" i="67"/>
  <c r="AA12" i="67"/>
  <c r="AA25" i="66"/>
  <c r="AA23" i="66"/>
  <c r="AA22" i="66"/>
  <c r="AA20" i="66"/>
  <c r="AA19" i="66"/>
  <c r="AA18" i="66"/>
  <c r="AA17" i="66"/>
  <c r="AA16" i="66"/>
  <c r="AA15" i="66"/>
  <c r="AA14" i="66"/>
  <c r="AA13" i="66"/>
  <c r="AA11" i="66"/>
  <c r="AA10" i="66"/>
  <c r="AA9" i="66"/>
  <c r="AA8" i="66"/>
  <c r="AA26" i="66" s="1"/>
  <c r="AA12" i="62"/>
  <c r="AA11" i="62"/>
  <c r="AA9" i="62"/>
  <c r="AA8" i="62"/>
  <c r="AA10" i="62"/>
  <c r="AA25" i="62"/>
  <c r="AA21" i="62"/>
  <c r="AA19" i="62"/>
  <c r="AA18" i="62"/>
  <c r="AA17" i="62"/>
  <c r="AA16" i="62"/>
  <c r="AA13" i="62"/>
  <c r="AA14" i="62"/>
  <c r="D5" i="10"/>
  <c r="D45" i="10" s="1"/>
  <c r="I45" i="10" s="1"/>
  <c r="F26" i="11"/>
  <c r="H9" i="11"/>
  <c r="H26" i="11" s="1"/>
  <c r="E7" i="10" s="1"/>
  <c r="AA26" i="93" l="1"/>
  <c r="AA26" i="83"/>
  <c r="AA26" i="78"/>
  <c r="AA26" i="67"/>
  <c r="AA26" i="62"/>
  <c r="J8" i="10" s="1"/>
  <c r="J5" i="10" s="1"/>
  <c r="D50" i="10" s="1"/>
  <c r="D56" i="10" s="1"/>
  <c r="D49" i="10"/>
  <c r="D55" i="10" l="1"/>
  <c r="D51" i="10"/>
  <c r="I46" i="10" s="1"/>
  <c r="I49" i="10"/>
  <c r="I48" i="10" l="1"/>
  <c r="D57" i="10"/>
  <c r="D60" i="10"/>
  <c r="D66" i="10" s="1"/>
</calcChain>
</file>

<file path=xl/sharedStrings.xml><?xml version="1.0" encoding="utf-8"?>
<sst xmlns="http://schemas.openxmlformats.org/spreadsheetml/2006/main" count="2829" uniqueCount="163">
  <si>
    <t>Eil. Nr.</t>
  </si>
  <si>
    <t>Pavadinimas</t>
  </si>
  <si>
    <t>vnt.</t>
  </si>
  <si>
    <t>Sutartinis žymėjimas:</t>
  </si>
  <si>
    <t>2.  Preliminarūs techniniai sprendiniai</t>
  </si>
  <si>
    <t>Pildant projekto paraišką APVIS sistemoje, atitinkamuose paraiškos laukuose turi būti nurodomi toliau pateiktoje lentelėje nurodyti duomenys. Lentelėje pateikiami APVIS laukų pavadinimai ir į kiekvieną lauką įrašytinos reikšmės.</t>
  </si>
  <si>
    <t>APVIS lauko pavadinimas</t>
  </si>
  <si>
    <t>Įrašoma reikšmė</t>
  </si>
  <si>
    <t>Sumažinta šiltnamio efektą sukeliančių dujų, t:</t>
  </si>
  <si>
    <t>1. Turto inventorizacija</t>
  </si>
  <si>
    <t>3. Analizė</t>
  </si>
  <si>
    <t>GALUTINĖS ENERGIJOS VARTOJIMO ANALIZĖ IR PRELIMINARŪS TECHNINIAI SPRENDIMAI</t>
  </si>
  <si>
    <t>kWh/metus</t>
  </si>
  <si>
    <t>Galia, W</t>
  </si>
  <si>
    <t>Kiekis, vnt</t>
  </si>
  <si>
    <t>Iš viso:</t>
  </si>
  <si>
    <t>Suminė galia, W</t>
  </si>
  <si>
    <t xml:space="preserve">Prašoma suma, Eur: </t>
  </si>
  <si>
    <t xml:space="preserve">Patikra. Didžiausia galima Schemos projekto finansuojamoji dalis sudaro iki 50 procentų visų tinkamų finansuoti projekto išlaidų, bet ji negali viršyti apskaičiuotos maksimalios finansavimo sumos. </t>
  </si>
  <si>
    <t>CO₂ emisijos kiekis per metus po modernizavimo, t/metus</t>
  </si>
  <si>
    <t>CO₂ emisijos kiekis per metus iki modernizavimo, t/metus</t>
  </si>
  <si>
    <t>Sutaupytas CO₂ emisijos kiekis per metus,  t/metus</t>
  </si>
  <si>
    <t>**Maksimali finansavimo suma, Eur</t>
  </si>
  <si>
    <t>1.Turto inventorizacija detali</t>
  </si>
  <si>
    <t>2.  Preliminarūs techniniai sprendiniai detalūs</t>
  </si>
  <si>
    <t>Eil. nr.</t>
  </si>
  <si>
    <r>
      <rPr>
        <b/>
        <sz val="11"/>
        <rFont val="Calibri"/>
        <family val="2"/>
        <scheme val="minor"/>
      </rPr>
      <t>Esami planuojami modernizuoti šviestuvai.</t>
    </r>
    <r>
      <rPr>
        <b/>
        <sz val="11"/>
        <color theme="2"/>
        <rFont val="Calibri"/>
        <family val="2"/>
        <scheme val="minor"/>
      </rPr>
      <t xml:space="preserve"> </t>
    </r>
    <r>
      <rPr>
        <b/>
        <i/>
        <sz val="11"/>
        <rFont val="Calibri"/>
        <family val="2"/>
        <scheme val="minor"/>
      </rPr>
      <t>Įrašyti esamų (planuojamų pakeisti) šviestuvų pavadinimą modernizuojamoje gatvės atkarpoje.</t>
    </r>
  </si>
  <si>
    <t>Kiekis, vnt.</t>
  </si>
  <si>
    <t>Įrašyti pavadinimą</t>
  </si>
  <si>
    <t>Geltoni langeliai – pildomi.</t>
  </si>
  <si>
    <t>KIEKIS</t>
  </si>
  <si>
    <t xml:space="preserve"> 3. IŠMETAMŲ ŠILTNAMIO EFEKTĄ SUKELIANČIŲ DUJŲ KIEKIS IR SUTAUPYMAI:</t>
  </si>
  <si>
    <t>4. MAKSIMALIOS FINANSAVIMO SUMOS APSKAIČIAVIMAS</t>
  </si>
  <si>
    <t>5. GATVIŲ APŠVIETIMO IR INFRASTRUKTŪROS MODERNIZAVIMO IŠLAIDOS</t>
  </si>
  <si>
    <t>4. APVIS paraiškos rodikliai</t>
  </si>
  <si>
    <t>Taikos g.</t>
  </si>
  <si>
    <t>Gatvių pavadinimai:</t>
  </si>
  <si>
    <t>ŠVIESTUVAS Natrio (HPS) 250 W</t>
  </si>
  <si>
    <t>ŠVIESTUVAS Metalo halogenidų  150 W</t>
  </si>
  <si>
    <t>ŠVIESTUVAS senas LED 100 W</t>
  </si>
  <si>
    <t>Naujas LED šviestuvas 100 W</t>
  </si>
  <si>
    <t xml:space="preserve">Naujas LED  50 W šviestuvas </t>
  </si>
  <si>
    <t>Naujas LED 60 W šviestuvas</t>
  </si>
  <si>
    <t>Naujas LED 120 W  šviestuvas</t>
  </si>
  <si>
    <t>Sunaudojamas energijos kiekis per metus po modernizavimo</t>
  </si>
  <si>
    <t>Sunaudojamas energijos kiekis per metus prieš modernizavimą</t>
  </si>
  <si>
    <t xml:space="preserve">Modernizuotų senų šviestuvų skaičius, vnt </t>
  </si>
  <si>
    <t xml:space="preserve">*Importuotos elektros energijos taršos intensyvumas t CO₂e/kWh  </t>
  </si>
  <si>
    <t>*Elektros energijai taikomas Lietuvai 2025 m. liepos 8 d. Komisijos deleguotojo reglamento (ES) 2025/2359 kuriuo Europos Parlamento ir Tarybos direktyva (ES) 2024/1788 papildoma nustatant metodiką, pagal kurią vertinamas išmetamo šiltnamio efektą sukeliančių dujų kiekio sumažėjimas dėl mažo anglies dioksido pėdsako kuro naudojimo, priede nustatytas pagamintos ir grynosios importuotos elektros energijos taršos intensyvumas Lietuvoje 2023 m. vertė - 19,1 g CO2/MJ</t>
  </si>
  <si>
    <t>**Maksimali finansavimo suma už 1 kWh sutaupytos galutinės energijos per metus yra ne didesnė kaip 1,50 eurų</t>
  </si>
  <si>
    <t xml:space="preserve">Tinkamų finansuoti išlaidų
suma: </t>
  </si>
  <si>
    <r>
      <t xml:space="preserve">Gatvė. Gatvių </t>
    </r>
    <r>
      <rPr>
        <b/>
        <i/>
        <sz val="11"/>
        <rFont val="Calibri"/>
        <family val="2"/>
        <scheme val="minor"/>
      </rPr>
      <t>pavadinimai, kuriuose planuojama atlikti gatvės apšvietimo infrastruktūros modernizavimą</t>
    </r>
  </si>
  <si>
    <t>Rodiklio reikšmė iki projekto</t>
  </si>
  <si>
    <t>Planuojama rodiklio reikšmė po projekto</t>
  </si>
  <si>
    <t>Rodiklio vertinimo laikotarpis metais</t>
  </si>
  <si>
    <t>Modernizuotų šviestuvų skaičius, vnt.</t>
  </si>
  <si>
    <t xml:space="preserve">Sunaudojamas energijos kiekis per metus prieš modernizavimą,  kWh </t>
  </si>
  <si>
    <t>Sunaudojamas energijos kiekis per metus po modernizavimo, kWh</t>
  </si>
  <si>
    <t>Sutaupytos galutinės energijos kiekis per metus (kWh/metus)</t>
  </si>
  <si>
    <t>Didžiausia leistina finansavimo suma už 1 kWh, Eur</t>
  </si>
  <si>
    <t>Sutaupyta galutinės elektros energijos per metus, kWh/metus</t>
  </si>
  <si>
    <t>Įrašyti esamų šviestuvų, kuriuos planuojama modernizuoti šviestuvais skaičių</t>
  </si>
  <si>
    <t>Gatvė. Įrašyti gatvių pavadinimus, kuriuose planuojama atlikti gatvės apšvietimo infrastruktūros modernizavimą</t>
  </si>
  <si>
    <t>1.  ŠVIESTUVAI</t>
  </si>
  <si>
    <t>Švietimo laikas. Įrašyti kiek valandų per metus šviečia esami šviestuvai</t>
  </si>
  <si>
    <t>Vilniaus g.</t>
  </si>
  <si>
    <t>1.</t>
  </si>
  <si>
    <t>PILDYMO INSTRUKCIJA</t>
  </si>
  <si>
    <t>esamų šviestuvų pavadinimas;</t>
  </si>
  <si>
    <t>šviestuvų galia, W;</t>
  </si>
  <si>
    <t>švietimo laikas, val. per metus.</t>
  </si>
  <si>
    <t>planuojamas švietimo laikas, val. per metus.</t>
  </si>
  <si>
    <t>2.</t>
  </si>
  <si>
    <t>Darbalapio viršuje nurodomas gatvės pavadinimas, kurioje planuojama atlikti gatvės apšvietimo infrastruktūros modernizavimą.</t>
  </si>
  <si>
    <t>3.</t>
  </si>
  <si>
    <t>4.</t>
  </si>
  <si>
    <t>5.</t>
  </si>
  <si>
    <t>6.</t>
  </si>
  <si>
    <t>7.</t>
  </si>
  <si>
    <t>8.</t>
  </si>
  <si>
    <t>Pavyzdžiai</t>
  </si>
  <si>
    <t>Žemiau pateikiami užpildytos lentelės pavyzdžiai, kuriais galima vadovautis pildant duomenis.</t>
  </si>
  <si>
    <t>9.</t>
  </si>
  <si>
    <t>10.</t>
  </si>
  <si>
    <t>11.</t>
  </si>
  <si>
    <t>12.</t>
  </si>
  <si>
    <t>13.</t>
  </si>
  <si>
    <t>14.</t>
  </si>
  <si>
    <t>15.</t>
  </si>
  <si>
    <t>16.</t>
  </si>
  <si>
    <t>17.</t>
  </si>
  <si>
    <t>18.</t>
  </si>
  <si>
    <t>19.</t>
  </si>
  <si>
    <t>20.</t>
  </si>
  <si>
    <t>21.</t>
  </si>
  <si>
    <t>22.</t>
  </si>
  <si>
    <t>23.</t>
  </si>
  <si>
    <t>šviestuvų kiekis, vnt;</t>
  </si>
  <si>
    <t>planuojamų įrengti LED šviestuvų pavadinimas; senų, prie kurių planuojama prijungti daviklius pavadinimas;</t>
  </si>
  <si>
    <t>35.</t>
  </si>
  <si>
    <t>34.</t>
  </si>
  <si>
    <t>33.</t>
  </si>
  <si>
    <t>32.</t>
  </si>
  <si>
    <t>31.</t>
  </si>
  <si>
    <t>30.</t>
  </si>
  <si>
    <t>29.</t>
  </si>
  <si>
    <t>28.</t>
  </si>
  <si>
    <t>27.</t>
  </si>
  <si>
    <t>26.</t>
  </si>
  <si>
    <t>25.</t>
  </si>
  <si>
    <t>24.</t>
  </si>
  <si>
    <t>Įrašyti planuojamų naujai įrengti arba modernizuotų LED šviestuvų skaičių</t>
  </si>
  <si>
    <t>Patikra.Stulpelių  Q + T + W + Z suma negali būti didesnė nei nurodyta reikšmė N stulpelyje</t>
  </si>
  <si>
    <t>Šviestuvų veikimo režimai</t>
  </si>
  <si>
    <r>
      <rPr>
        <b/>
        <u/>
        <sz val="12"/>
        <color rgb="FFFF0000"/>
        <rFont val="Calibri"/>
        <family val="2"/>
        <scheme val="minor"/>
      </rPr>
      <t xml:space="preserve">SVARBU! </t>
    </r>
    <r>
      <rPr>
        <u/>
        <sz val="12"/>
        <color theme="1"/>
        <rFont val="Calibri"/>
        <family val="2"/>
        <scheme val="minor"/>
      </rPr>
      <t xml:space="preserve">Lentelėje pateikti šviestuvų galios intensyvumo ir veikimo trukmės duomenys yra </t>
    </r>
    <r>
      <rPr>
        <u/>
        <sz val="12"/>
        <color rgb="FFFF0000"/>
        <rFont val="Calibri"/>
        <family val="2"/>
        <scheme val="minor"/>
      </rPr>
      <t xml:space="preserve">tik pavyzdiniai </t>
    </r>
    <r>
      <rPr>
        <u/>
        <sz val="12"/>
        <color theme="1"/>
        <rFont val="Calibri"/>
        <family val="2"/>
        <scheme val="minor"/>
      </rPr>
      <t xml:space="preserve">ir pateikiami siekiant palengvinti lentelės pildymo bei jos veikimo principo supratimą. Šie duomenys </t>
    </r>
    <r>
      <rPr>
        <u/>
        <sz val="12"/>
        <color rgb="FFFF0000"/>
        <rFont val="Calibri"/>
        <family val="2"/>
        <scheme val="minor"/>
      </rPr>
      <t xml:space="preserve">nėra rekomenduojami, tipiniai ar privalomi skaičiavimo parametrai </t>
    </r>
    <r>
      <rPr>
        <u/>
        <sz val="12"/>
        <color theme="1"/>
        <rFont val="Calibri"/>
        <family val="2"/>
        <scheme val="minor"/>
      </rPr>
      <t>ir neturi būti naudojami kaip nustatytas ar rekomenduojamas energijos suvartojimo skaičiavimo modelis.
Pareiškėjas, pildydamas lentelę, turi pats nustatyti ir pagrįsti planuojamus šviestuvų veikimo režimus, atsižvelgdamas į konkrečiam objektui numatomą taikyti gatvių apšvietimo valdymo sistemą, jos nustatymus, šviestuvų galios intensyvumą ir veikimo trukmę kiekvienu režimu. Atsižvelgiant į konkretaus objekto poreikius, gali būti numatomas kitoks veikimo režimų skaičius, galios intensyvumas ir veikimo trukmė.
Pateikiamas metinio elektros energijos suvartojimo skaičiavimas turi atspindėti faktiškai planuojamą taikyti šviestuvų valdymo ir pritemdymo strategiją ir būti atitinkamai pagrįstas.</t>
    </r>
  </si>
  <si>
    <t>Baziniai duomenys</t>
  </si>
  <si>
    <t>Aprašykite, kokią šviestuvų valdymo sistemą ir (ar) valdymo būdą numatoma taikyti, kaip pagal pasirinktą sprendimą bus valdomas šviestuvų veikimas, kokie veikimo (pritemdymo) režimai numatomi, kokiu galios intensyvumu (%) ir kiek valandų per metus šviestuvai veiks kiekvienu režimu. Nurodykite pagrindą, kuriuo remiantis nustatyti planuojami veikimo režimai ir jų trukmė.</t>
  </si>
  <si>
    <t>Naujai įrengtų ir/arba modernizuotų šviestuvų skaičius, vnt</t>
  </si>
  <si>
    <t xml:space="preserve">1. Režimas. Nurodykite šviestuvo galios naudojimo intensyvumą, % </t>
  </si>
  <si>
    <t>1. Režimas Apskaičiuota galia, W</t>
  </si>
  <si>
    <t>1. Režimas. Nurodykite veikimo trukmę pasirinktu galios intensyvumu, val./metus</t>
  </si>
  <si>
    <t>2. Režimas Apskaičiuota galia, W</t>
  </si>
  <si>
    <t>2. Režimas. Nurodykite veikimo trukmę pasirinktu galios intensyvumu, val./metus</t>
  </si>
  <si>
    <t>3. Režimas Apskaičiuota galia, W</t>
  </si>
  <si>
    <t>3. Režimas. Nurodykite veikimo trukmę pasirinktu galios intensyvumu, val./metus</t>
  </si>
  <si>
    <t>4. Režimas Apskaičiuota galia, W</t>
  </si>
  <si>
    <t>4. Režimas. Nurodykite veikimo trukmę pasirinktu galios intensyvumu, val./metus</t>
  </si>
  <si>
    <t>ŠVIESTUVAS LED su Zhaga jungtimi  100 W</t>
  </si>
  <si>
    <t>Įrašyti:</t>
  </si>
  <si>
    <t>Žali langeliai – automatiškai apskaičiuojami rezultatai.</t>
  </si>
  <si>
    <t>2. Įrašyti planuojamų naujai įrengti arba modernizuoti LED  šviestuvų pavadinimus</t>
  </si>
  <si>
    <t xml:space="preserve">2. Režimas. Nurodykite šviestuvo galios naudojimo intensyvumą, % </t>
  </si>
  <si>
    <t xml:space="preserve">3. Režimas. Nurodykite šviestuvo galios naudojimo intensyvumą, % </t>
  </si>
  <si>
    <t xml:space="preserve">4. Režimas. Nurodykite šviestuvo galios naudojimo intensyvumą, % </t>
  </si>
  <si>
    <t>Pagrįsti kaip apskaičiuotos Patikra. Stulpelių prieš modernizavimą, kWh</t>
  </si>
  <si>
    <t>Patikra. Stulpelių (pateikiamas orientacinis skaičiavimo pavyzdys; esant poreikiui, gali būti taikomas išsamesnis skaičiavimas pagal faktinius duomenis):
 Elektros energija (kWh/metus) = (Galia (W) ÷ 1000) × Švietimo laikas (val./metus)
SVARBU! Lentelėje pateikti šviestuvų galios intensyvumo ir veikimo trukmės duomenys yra tik pavyzdiniai ir pateikiami siekiant palengvinti lentelės pildymo bei jos veikimo principo supratimą. Šie duomenys nėra rekomenduojami, tipiniai ar privalomi skaičiavimo parametrai ir neturi būti naudojami kaip nustatytas ar rekomenduojamas energijos suvartojimo skaičiavimo modelis.
Pareiškėjas, pildydamas lentelę, turi pagrįsti šviestuvų elektros suvartojimą, atsižvelgdamas į konkrečios gatvės šviestuvų galią, intensyvumą ir veikimo trukmę.
Pateikiamas metinio elektros energijos suvartojimo skaičiavimas turi atspindėti faktiškai esamą situaciją ir būti atitinkamai pagrįstas.</t>
  </si>
  <si>
    <t>Patikra. Stulpelių (pateikiamas orientacinis skaičiavimo pavyzdys; esant poreikiui, gali būti taikomas išsamesnis skaičiavimas pagal faktinius duomenis):
 Elektros energija (kWh/metus) = (Galia (W) ÷ 1000) × Švietimo laikas (val./metus)
SVARBU! Lentelėje pateikti šviestuvų galios intensyvumo ir veikimo trukmės duomenys yra tik pavyzdiniai ir pateikiami siekiant palengvinti lentelės pildymo bei jos veikimo principo supratimą. Šie duomenys nėra rekomenduojami, tipiniai ar privalomi skaičiavimo parametrai ir neturi būti naudojami kaip nustatytas ar rekomenduojamas energijos suvartojimo skaičiavimo modelis.
Pareiškėjas, pildydamas lentelę, turi pagrįsti šviestuvų elektros suvartojimą, atsižvelgdamas į konkrečios gatvės šviestuvų galią, intensyvumą ir veikimo trukmę.
Pateikiamas metinio elektros energijos suvartojimo skaičiavimas turi atspindėti faktiškai esamą situaciją ir būti atitinkamai pagrįstas.</t>
  </si>
  <si>
    <t>Modernizuotas LED šviestuvas su Zhaga jungtimi</t>
  </si>
  <si>
    <t xml:space="preserve">1. Pavyzdys. Vilniaus gatvė: 
 Turto inventorizacija:
Planuojamos atlikti gatvės apšvietimo infrastruktūros modernizavimo dalyje yra 120 vnt. atramų:
-50 atramų, turi po 1 šviestuvą 250 W; 
-30 atramų turi po 2 šviestuvus 150 W;
-40 atramų po 3 šviestuvus po 100 W. 
Vidutinis švietimo laikas per metus - 4100 val./metus.
Iš 120 vnt. atramų.
Apskaičiavimas:
1. Esamų šviestuvų skaičius
50 atramų × 1 šviestuvas = 50 šviestuvų
30 atramų × 2 šviestuvai = 60 šviestuvų
40 atramų × 3 šviestuvai = 120 šviestuvų
Iš viso: 230 šviestuvų
2. Bendra įrengtoji galia
50 × 250 W = 12 500 W
60 × 150 W = 9 000 W
120 × 100 W = 12 000 W
Bendra galia: 33 500 W (33,5 kW)
3. Patikra. Stulpelių (pateikiamas orientacinis skaičiavimo pavyzdys; esant poreikiui, gali būti taikomas išsamesnis skaičiavimas pagal faktinius duomenis): Elektros energija (kWh/metus) = (Galia (W) ÷ 1000) × Švietimo laikas (val./metus)
Skaičiavimas: 33 500 W ÷ 1000 × 4 100 val. = 137 350 kWh/metus
Preliminarūs techniniai sprendiniai
Papildomai numatoma įrengti 4 atramas, siekiant užtikrinti STR reikalavimus atitinkančius atstumus tarp atramų.
50 vnt. senų šviestuvų (250 W) pakeičiami naujais 50 vnt. LED šviestuvais, kurių galia – 100 W;
60 vnt. senų šviestuvų (150 W) pakeičiami naujais 60 vnt. LED šviestuvais, kurių galia – 60 W;
120 vnt. senų šviestuvų (100 W) pakeičiami naujais 120 vnt. LED šviestuvais, kurių galia – 40 W;
ant naujų 4 atramų įrengiami 4 vnt. LED šviestuvų, kurių galia – 100 W.
Naujai įrengiami LED šviestuvai bus valdomi gatvių apšvietimo valdymo sistema, numatant 3 lygių galios pritemdymo režimus. Šviestuvo galios naudojimo intensyvumas ir veikimo trukmė pagal atskirus režimus numatomi taip:
Veikimo režimas   Galios intensyvumas  Veikimo trukmė, val./metus	Tipinė situacija
1 režimas	     100 %                                   1 400	                                                Vakaro pradžia, ryto pradžia, didesnis eismo intensyvumas
2 režimas	     70 %	                                   1 000                                                   Įprastas nakties laikas
3 režimas	     35 %	                                   1 700	                                                Vėlyva naktis, mažiausias eismo intensyvumas
Iš viso	–                                                    4 100	
Metinis naujai įrengtų LED šviestuvų elektros energijos suvartojimas, įvertinus pritemdymo režimus:
Elektros energija (kWh/metus) = Galia (kW) × Galios intensyvumas (%) × Veikimo trukmė (val./metus).
Skaičiavimas:
13,8 kW × 100 % × 1 400 val. = 19 320 kWh/metus
13,8 kW × 70 % × 1 000 val. = 9 660 kWh/metus
13,8 kW × 35 % × 1 700 val. = 8 211 kWh/metus
Bendras preliminarus Patikra. Stulpelių: 37 191 kWh/metus.
Vidutinis švietimo laikas per metus – 4 100 val./metus.
</t>
  </si>
  <si>
    <t xml:space="preserve">2 Pavyzdys. Taikos gatvė
 Turto inventorizacija:
 Gatvėje Planuojamos atlikti gatvės apšvietimo infrastruktūros modernizavimo dalyje yra 120 vnt. atramų:
-60 atramų, turi po 1 šviestuvą 150 W., šviestuvai yra su balastais, todėl elektros energijos sąnaudoms skaičiuoti vertinama visa šviestuvo sistemos galia, įskaitant balasto nuostolius (taikomas 15 proc. priedas);
-60 atramų turi po vieną šviestuvą 100 W, kuris turi Zhaga jungtį;
Vidutinis švietimo laikas per metus - 4100 val./metus.
Apskaičiavimas:
1. Esamų šviestuvų skaičius
120 atramų × 1 šviestuvas = 120 šviestuvų
Iš viso: 120 šviestuvų
2. Bendra įrengtoji galia
60 × 150 W*1,15 = 10 350 W
60 x 100 = 6 000 W
Bendra galia: 16 350 W ( 16,35 kW)
3. Patikra. Stulpelių (pateikiamas orientacinis skaičiavimo pavyzdys; esant poreikiui, gali būti taikomas išsamesnis skaičiavimas pagal faktinius duomenis)
Rekomenduojama formulė: Elektros energija (kWh/metus) = (Galia (W) ÷ 1000) × Švietimo laikas (val./metus)
Skaičiavimas: 16350 W ÷ 1000 × 4 100 val. = 67 035 kWh/metus
Preliminarūs techniniai sprendiniai
Papildomai numatoma įrengti 1 atramą, siekiant užtikrinti STR reikalavimus atitinkančius atstumus tarp atramų.
- 60 vnt. šviestuvų keičiami naujais 100 W su jungtimis, kurios  pritaikytos naudoti su valdymo sistema;
- 60 vnt. šviestuvų su Zhaga jungtimis, bus pritaikyti naudoti su valdymo sistema;
-1 vnt naujai įrengiamas šviestuvas (100 W) su jungtimi pritaikyta naudoti  su valdymo sistema.
Naujai įrengiami LED šviestuvai bus valdomi gatvių apšvietimo valdymo sistema, numatant 4 lygių galios pritemdymo režimus. Šviestuvo galios naudojimo intensyvumas ir veikimo trukmė pagal atskirus režimus numatomi taip:
Veikimo režimas	Galios intensyvumas	Veikimo trukmė, val./metus	Tipinė situacija
1 režimas	100 %	800	Vakaro pradžia, ryto pradžia, didesnis eismo intensyvumas
2 režimas	80 %	1 200	Vakaro ir ankstyvos nakties laikas
3 režimas	60 %	1 400	Įprastas nakties laikas, mažesnis eismo intensyvumas
4 režimas	40 %	700	Vėlyva naktis, mažiausias eismo intensyvumas
Iš viso	–	4 100	–
Metinis naujai įrengtų LED šviestuvų elektros energijos suvartojimas, įvertinus pritemdymo režimus:
Elektros energija (kWh/metus) = Galia (kW) × Galios intensyvumas (%) × Veikimo trukmė (val./metus).
Skaičiavimas:
12,1 kW × 100 % × 800 val. = 9 680 kWh/metus
12,1 kW × 80 % × 1 200 val. = 11 616 kWh/metus
12,1 kW × 60 % × 1 400 val. = 10 164 kWh/metus
12,1 kW × 40 % × 700 val. = 3 388 kWh/metus
Bendras preliminarus Patikra. Stulpelių: 34 848 kWh/metus.
Vidutinis švietimo laikas per metus – 4 100 val./metus.
</t>
  </si>
  <si>
    <t>Pavyzdys:
Naujai įrengiami LED šviestuvai bus valdomi gatvių apšvietimo valdymo sistema, numatant 3 lygių galios pritemdymo režimus. Šviestuvo galios naudojimo intensyvumas ir veikimo trukmė pagal atskirus režimus numatomi taip:
Veikimo režimas   Galios intensyvumas  Veikimo trukmė, val./metus	Tipinė situacija
1 režimas	               100 %                                   1 400	                                                Vakaro pradžia, ryto pradžia, didesnis eismo intensyvumas
2 režimas	               70 %	                                    1 000                                                Įprastas nakties laikas
3 režimas	                 35 %                             	     1700	                                                Vėlyva naktis, mažiausias eismo intensyvumas
Iš viso	–                                                   4 100	
SVARBU! Lentelėje pateikti šviestuvų galios intensyvumo ir veikimo trukmės duomenys yra tik pavyzdiniai ir pateikiami siekiant palengvinti lentelės pildymo bei jos veikimo principo supratimą. Šie duomenys nėra rekomenduojami, tipiniai ar privalomi skaičiavimo parametrai ir neturi būti naudojami kaip nustatytas ar rekomenduojamas energijos suvartojimo skaičiavimo modelis.
Pareiškėjas, pildydamas lentelę, turi pats nustatyti ir pagrįsti planuojamus šviestuvų veikimo režimus, atsižvelgdamas į konkrečiam objektui numatomą taikyti gatvių apšvietimo valdymo sistemą, jos nustatymus, šviestuvų galios intensyvumą ir veikimo trukmę kiekvienu režimu. Atsižvelgiant į konkretaus objekto poreikius, gali būti numatomas kitoks veikimo režimų skaičius, galios intensyvumas ir veikimo trukmė.
Pateikiamas metinio elektros energijos suvartojimo skaičiavimas turi atspindėti faktiškai planuojamą taikyti šviestuvų valdymo ir pritemdymo strategiją ir būti atitinkamai pagrįstas.</t>
  </si>
  <si>
    <t>Pavyzdys:
Naujai įrengiami LED šviestuvai bus valdomi gatvių apšvietimo valdymo sistema, numatant 4 lygių galios pritemdymo režimus. Šviestuvo galios naudojimo intensyvumas ir veikimo trukmė pagal atskirus režimus numatomi taip:
Veikimo režimas    	Galios intensyvumas    	Veikimo trukmė, val./metus    	Tipinė situacija
1 režimas 	   100 %    	800   	 Vakaro pradžia, ryto pradžia, didesnis eismo intensyvumas
2 režimas 	   80 %   	 1 200   	 Vakaro ir ankstyvos nakties laikas
3 režimas 	   60 %    	1 400   	 Įprastas nakties laikas, mažesnis eismo intensyvumas
4 režimas 	   40 %    	700   	 Vėlyva naktis, mažiausias eismo intensyvumas
Iš viso	–	 4 100	
SVARBU! Lentelėje pateikti šviestuvų galios intensyvumo ir veikimo trukmės duomenys yra tik pavyzdiniai ir pateikiami siekiant palengvinti lentelės pildymo bei jos veikimo principo supratimą. Šie duomenys nėra rekomenduojami, tipiniai ar privalomi skaičiavimo parametrai ir neturi būti naudojami kaip nustatytas ar rekomenduojamas energijos suvartojimo skaičiavimo modelis.
Pareiškėjas, pildydamas lentelę, turi pats nustatyti ir pagrįsti planuojamus šviestuvų veikimo režimus, atsižvelgdamas į konkrečiam objektui numatomą taikyti gatvių apšvietimo valdymo sistemą, jos nustatymus, šviestuvų galios intensyvumą ir veikimo trukmę kiekvienu režimu. Atsižvelgiant į konkretaus objekto poreikius, gali būti numatomas kitoks veikimo režimų skaičius, galios intensyvumas ir veikimo trukmė.
Pateikiamas metinio elektros energijos suvartojimo skaičiavimas turi atspindėti faktiškai planuojamą taikyti šviestuvų valdymo ir pritemdymo strategiją ir būti atitinkamai pagrįstas.</t>
  </si>
  <si>
    <t>Suminė šviestuvų galia ir metinis elektros energijos suvartojimas apskaičiuojami automatiškai.</t>
  </si>
  <si>
    <t>Suminė šviestuvų galia ir planuojamas metinis elektros energijos suvartojimas po modernizavimo apskaičiuojami automatiškai, remiantis nurodytais šviestuvų veikimo režimais.</t>
  </si>
  <si>
    <t>Lentelėje turi būti nurodyti planuojami šviestuvų veikimo režimai pagal projektuojamus valdymo sistemos nustatymus. Pildant lentelę kiekvienam veikimo režimui turi būti nurodyta:</t>
  </si>
  <si>
    <t>šviestuvo galios intensyvumas, proc. nuo nominalios galios;</t>
  </si>
  <si>
    <t>Veikimo režimų skaičius, galios intensyvumas ir veikimo trukmė kiekvienam režimui turi atitikti projekte numatytus gatvių apšvietimo valdymo sistemos nustatymus ir techninius sprendinius - jie turi būti detalizuoti lentelės apačioje.</t>
  </si>
  <si>
    <t>Jeigu projektuojama valdymo sistema numato mažiau veikimo režimų, pildomi tik naudojami režimai.</t>
  </si>
  <si>
    <t>Lentelėje turi būti pateikti faktiškai planuojami taikyti valdymo sistemos parametrai, kuriais remiantis apskaičiuojamas planuojamas elektros energijos suvartojimas po modernizavimo.</t>
  </si>
  <si>
    <t xml:space="preserve"> Skiltyje „1. Turto inventorizacija detali“ įrašomi duomenys apie esamus, planuojamus modernizuoti šviestuvus:</t>
  </si>
  <si>
    <t xml:space="preserve"> Skiltyje „2. Preliminarūs techniniai sprendiniai detalūs“ įrašomi duomenys apie planuojamus po modernizavimo įrengti šviestuvus:</t>
  </si>
  <si>
    <t>Apatinėje darbalapio dalyje pateikiamas paaiškinimas, kaip apskaičiuotas metinis elektros energijos suvartojimas prieš modernizavimą ir planuojamas suvartojimas po modernizavimo. Jei skaičiavimams naudojami faktiniai duomenys ar kitos prielaidos, jos turi būti nurodytos.</t>
  </si>
  <si>
    <t>šviestuvų kiekis; vnt;</t>
  </si>
  <si>
    <t>Skiltyje "Šviestuvų veikimo režimai" pateikiama informacija apie šviestuvų veikimo režimus po valdymo sistemos įdiegimo:</t>
  </si>
  <si>
    <t>veikimo trukmė, val. per metus.</t>
  </si>
  <si>
    <t>Patogesnei navigacijai tarp darbalapių suvestinėje "Pagrindinis" pateikti gatvių pavadinimai yra aktyvios nuorodos – paspaudus ant gatvės pavadinimo, galima pereiti tiesiai į atitinkamos gatvės duomenų darbalapį. Grįžti į pagrindinį darbalapį galima kiekvienos gatvės darbalapio viršuje paspaudus ant užrašo „GALUTINĖS ENERGIJOS VARTOJIMO ANALIZĖ IR PRELIMINARŪS TECHNINIAI SPRENDIMAI“</t>
  </si>
  <si>
    <t>Užpildžius kiekvienos gatvės darbalapį, duomenys automatiškai perkeliami į darbalapį "Pagrindinis" „GALUTINĖS ENERGIJOS VARTOJIMO ANALIZĖ IR PRELIMINARŪS TECHNINIAI SPRENDIMAI“, kuriame pateikiama bendra visų gatvių suvestinė. Šiame darbalapyje reikia užpildyti tik vieną lauką "Tinkamų finansuoti išlaidų suma".</t>
  </si>
  <si>
    <r>
      <t xml:space="preserve">Pildomi tik </t>
    </r>
    <r>
      <rPr>
        <b/>
        <sz val="11"/>
        <color theme="7" tint="-0.249977111117893"/>
        <rFont val="Calibri"/>
        <family val="2"/>
        <scheme val="minor"/>
      </rPr>
      <t xml:space="preserve">geltonai </t>
    </r>
    <r>
      <rPr>
        <b/>
        <sz val="11"/>
        <color theme="1"/>
        <rFont val="Calibri"/>
        <family val="2"/>
        <scheme val="minor"/>
      </rPr>
      <t>pažymėti langeliai. Kiti langeliai yra skirti automatiniams skaičiavimams arba duomenų suvedimui iš kitų darbalapių.</t>
    </r>
  </si>
  <si>
    <t>Kiekvienai gatvei pildomas atskiras darbalapis. Darbalapiai „1“ (Vilniaus g.) ir „2“ (Taikos g.) yra pavyzdiniai, skirti susipažinti su užpildymo tvarka. Prieš pildydami, ištrinkite pavyzdiniame darbalapyje esančius duomenis ir įrašykite savo faktinius duomenis. Jei modernizuojama mažiau gatvių, pildomi tik reikalingi darbalapiai.</t>
  </si>
  <si>
    <t>2. ENERGIJOS SĄNAUDOS IR SUTAUPYMAI:</t>
  </si>
  <si>
    <t>Elektros energijos suvartojimas prieš modernizavimą, kWh/metus</t>
  </si>
  <si>
    <t>Planuojamas elektros enegijos suvartojimas po modernizavimo, kWh/metus</t>
  </si>
  <si>
    <r>
      <rPr>
        <sz val="11"/>
        <color theme="1"/>
        <rFont val="Calibri"/>
        <family val="2"/>
        <scheme val="minor"/>
      </rPr>
      <t xml:space="preserve">Užpildžius veikimo režimus, būtina įsitikinti, kad stulpelyje „Patikra“ rodoma reikšmė lygi 0 ir nėra pateikiamas klaidos pranešimas. Jeigu rodoma kita reikšmė arba pateikiamas klaidos pranešimas, patikrinkite, ar </t>
    </r>
    <r>
      <rPr>
        <b/>
        <sz val="11"/>
        <color theme="1"/>
        <rFont val="Calibri"/>
        <family val="2"/>
        <scheme val="minor"/>
      </rPr>
      <t>visų veikimo režimų trukmių suma yra lygi bendram planuojamam šviestuvų veikimo (švietimo) laikui per metus.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</si>
</sst>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family val="2"/>
      <scheme val="minor"/>
    </font>
    <font>
      <b/>
      <sz val="11"/>
      <color theme="1"/>
      <name val="Calibri"/>
      <family val="2"/>
      <scheme val="minor"/>
    </font>
    <font>
      <i/>
      <sz val="11"/>
      <color theme="1"/>
      <name val="Calibri"/>
      <family val="2"/>
      <scheme val="minor"/>
    </font>
    <font>
      <b/>
      <sz val="11"/>
      <name val="Calibri"/>
      <family val="2"/>
      <scheme val="minor"/>
    </font>
    <font>
      <b/>
      <sz val="12"/>
      <color theme="1"/>
      <name val="Calibri"/>
      <family val="2"/>
      <scheme val="minor"/>
    </font>
    <font>
      <b/>
      <sz val="14"/>
      <color theme="1"/>
      <name val="Calibri"/>
      <family val="2"/>
      <scheme val="minor"/>
    </font>
    <font>
      <sz val="11"/>
      <name val="Calibri"/>
      <family val="2"/>
      <scheme val="minor"/>
    </font>
    <font>
      <i/>
      <u/>
      <sz val="11"/>
      <color theme="1"/>
      <name val="Calibri"/>
      <family val="2"/>
      <scheme val="minor"/>
    </font>
    <font>
      <b/>
      <sz val="11"/>
      <color theme="2"/>
      <name val="Calibri"/>
      <family val="2"/>
      <scheme val="minor"/>
    </font>
    <font>
      <b/>
      <i/>
      <sz val="11"/>
      <name val="Calibri"/>
      <family val="2"/>
      <scheme val="minor"/>
    </font>
    <font>
      <i/>
      <sz val="11"/>
      <name val="Calibri"/>
      <family val="2"/>
      <scheme val="minor"/>
    </font>
    <font>
      <b/>
      <i/>
      <sz val="11"/>
      <color theme="1"/>
      <name val="Calibri"/>
      <family val="2"/>
      <scheme val="minor"/>
    </font>
    <font>
      <b/>
      <sz val="11"/>
      <color theme="1"/>
      <name val="Calbri"/>
      <charset val="186"/>
    </font>
    <font>
      <sz val="12"/>
      <color theme="1"/>
      <name val="Times New Roman"/>
      <family val="1"/>
    </font>
    <font>
      <sz val="8"/>
      <name val="Calibri"/>
      <family val="2"/>
      <scheme val="minor"/>
    </font>
    <font>
      <sz val="11"/>
      <color theme="1"/>
      <name val="Segoe UI"/>
      <family val="2"/>
    </font>
    <font>
      <b/>
      <i/>
      <sz val="12"/>
      <color theme="1"/>
      <name val="Calibri"/>
      <family val="2"/>
      <scheme val="minor"/>
    </font>
    <font>
      <u/>
      <sz val="11"/>
      <color theme="10"/>
      <name val="Calibri"/>
      <family val="2"/>
      <scheme val="minor"/>
    </font>
    <font>
      <i/>
      <sz val="16"/>
      <color theme="1"/>
      <name val="Calibri"/>
      <family val="2"/>
      <scheme val="minor"/>
    </font>
    <font>
      <b/>
      <i/>
      <sz val="14"/>
      <color theme="1"/>
      <name val="Calibri"/>
      <family val="2"/>
      <scheme val="minor"/>
    </font>
    <font>
      <u/>
      <sz val="12"/>
      <color theme="1"/>
      <name val="Calibri"/>
      <family val="2"/>
      <scheme val="minor"/>
    </font>
    <font>
      <b/>
      <sz val="11"/>
      <color theme="7" tint="-0.249977111117893"/>
      <name val="Calibri"/>
      <family val="2"/>
      <scheme val="minor"/>
    </font>
    <font>
      <b/>
      <u/>
      <sz val="14"/>
      <color theme="10"/>
      <name val="Calibri"/>
      <family val="2"/>
      <scheme val="minor"/>
    </font>
    <font>
      <b/>
      <sz val="12"/>
      <color rgb="FFFF0000"/>
      <name val="Calibri"/>
      <family val="2"/>
      <scheme val="minor"/>
    </font>
    <font>
      <u/>
      <sz val="12"/>
      <color rgb="FFFF0000"/>
      <name val="Calibri"/>
      <family val="2"/>
      <scheme val="minor"/>
    </font>
    <font>
      <b/>
      <u/>
      <sz val="12"/>
      <color rgb="FFFF0000"/>
      <name val="Calibri"/>
      <family val="2"/>
      <scheme val="minor"/>
    </font>
    <font>
      <b/>
      <u/>
      <sz val="14"/>
      <color theme="1"/>
      <name val="Calibri"/>
      <family val="2"/>
      <scheme val="minor"/>
    </font>
  </fonts>
  <fills count="10">
    <fill>
      <patternFill patternType="none"/>
    </fill>
    <fill>
      <patternFill patternType="gray125"/>
    </fill>
    <fill>
      <patternFill patternType="solid">
        <fgColor theme="9" tint="0.59999389629810485"/>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00"/>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medium">
        <color indexed="64"/>
      </bottom>
      <diagonal/>
    </border>
    <border>
      <left style="medium">
        <color indexed="64"/>
      </left>
      <right/>
      <top style="medium">
        <color indexed="64"/>
      </top>
      <bottom style="thin">
        <color indexed="64"/>
      </bottom>
      <diagonal/>
    </border>
    <border>
      <left style="thin">
        <color indexed="64"/>
      </left>
      <right/>
      <top/>
      <bottom style="medium">
        <color indexed="64"/>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top/>
      <bottom style="thin">
        <color indexed="64"/>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top style="thin">
        <color indexed="64"/>
      </top>
      <bottom/>
      <diagonal/>
    </border>
    <border>
      <left style="medium">
        <color indexed="64"/>
      </left>
      <right/>
      <top/>
      <bottom/>
      <diagonal/>
    </border>
    <border>
      <left style="thin">
        <color indexed="64"/>
      </left>
      <right/>
      <top/>
      <bottom/>
      <diagonal/>
    </border>
    <border>
      <left style="medium">
        <color indexed="64"/>
      </left>
      <right style="thin">
        <color indexed="64"/>
      </right>
      <top/>
      <bottom/>
      <diagonal/>
    </border>
    <border>
      <left style="thin">
        <color indexed="64"/>
      </left>
      <right style="medium">
        <color indexed="64"/>
      </right>
      <top/>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
    <xf numFmtId="0" fontId="0" fillId="0" borderId="0"/>
    <xf numFmtId="0" fontId="17" fillId="0" borderId="0" applyNumberFormat="0" applyFill="0" applyBorder="0" applyAlignment="0" applyProtection="0"/>
  </cellStyleXfs>
  <cellXfs count="196">
    <xf numFmtId="0" fontId="0" fillId="0" borderId="0" xfId="0"/>
    <xf numFmtId="0" fontId="0" fillId="0" borderId="0" xfId="0" applyAlignment="1">
      <alignment vertical="top" wrapText="1"/>
    </xf>
    <xf numFmtId="0" fontId="5" fillId="0" borderId="0" xfId="0" applyFont="1" applyAlignment="1">
      <alignment horizontal="center" vertical="center"/>
    </xf>
    <xf numFmtId="0" fontId="0" fillId="0" borderId="0" xfId="0" applyAlignment="1">
      <alignment horizontal="left" vertical="top" wrapText="1"/>
    </xf>
    <xf numFmtId="0" fontId="0" fillId="3" borderId="1" xfId="0" applyFill="1" applyBorder="1" applyAlignment="1">
      <alignment horizontal="left" vertical="center" wrapText="1"/>
    </xf>
    <xf numFmtId="4" fontId="0" fillId="2" borderId="1" xfId="0" applyNumberFormat="1" applyFill="1" applyBorder="1" applyAlignment="1">
      <alignment horizontal="left" vertical="center" wrapText="1"/>
    </xf>
    <xf numFmtId="0" fontId="2" fillId="2" borderId="9" xfId="0" applyFont="1" applyFill="1" applyBorder="1" applyAlignment="1">
      <alignment horizontal="right" vertical="center"/>
    </xf>
    <xf numFmtId="0" fontId="1" fillId="0" borderId="0" xfId="0" applyFont="1"/>
    <xf numFmtId="0" fontId="0" fillId="0" borderId="0" xfId="0" applyAlignment="1">
      <alignment horizontal="left" vertical="center" indent="1"/>
    </xf>
    <xf numFmtId="0" fontId="0" fillId="0" borderId="0" xfId="0" applyAlignment="1">
      <alignment horizontal="right" vertical="top" wrapText="1"/>
    </xf>
    <xf numFmtId="0" fontId="0" fillId="0" borderId="0" xfId="0" applyAlignment="1">
      <alignment horizontal="left" vertical="top"/>
    </xf>
    <xf numFmtId="4" fontId="2" fillId="3" borderId="38" xfId="0" applyNumberFormat="1" applyFont="1" applyFill="1" applyBorder="1" applyAlignment="1" applyProtection="1">
      <alignment horizontal="right" wrapText="1"/>
      <protection locked="0"/>
    </xf>
    <xf numFmtId="0" fontId="0" fillId="0" borderId="0" xfId="0" applyAlignment="1">
      <alignment vertical="center"/>
    </xf>
    <xf numFmtId="0" fontId="4" fillId="0" borderId="0" xfId="0" applyFont="1"/>
    <xf numFmtId="0" fontId="1" fillId="5" borderId="4" xfId="0" applyFont="1" applyFill="1" applyBorder="1" applyAlignment="1">
      <alignment horizontal="center" vertical="top" wrapText="1"/>
    </xf>
    <xf numFmtId="0" fontId="3" fillId="5" borderId="20" xfId="0" applyFont="1" applyFill="1" applyBorder="1" applyAlignment="1">
      <alignment vertical="top" wrapText="1"/>
    </xf>
    <xf numFmtId="0" fontId="3" fillId="5" borderId="5" xfId="0" applyFont="1" applyFill="1" applyBorder="1" applyAlignment="1">
      <alignment vertical="top" wrapText="1"/>
    </xf>
    <xf numFmtId="0" fontId="1" fillId="5" borderId="4" xfId="0" applyFont="1" applyFill="1" applyBorder="1" applyAlignment="1">
      <alignment vertical="top" wrapText="1"/>
    </xf>
    <xf numFmtId="0" fontId="3" fillId="6" borderId="5" xfId="0" applyFont="1" applyFill="1" applyBorder="1" applyAlignment="1">
      <alignment horizontal="center" vertical="top" wrapText="1"/>
    </xf>
    <xf numFmtId="0" fontId="0" fillId="0" borderId="36" xfId="0" applyBorder="1" applyAlignment="1">
      <alignment horizontal="left"/>
    </xf>
    <xf numFmtId="0" fontId="1" fillId="0" borderId="22" xfId="0" applyFont="1" applyBorder="1" applyAlignment="1">
      <alignment vertical="top"/>
    </xf>
    <xf numFmtId="0" fontId="1" fillId="0" borderId="22" xfId="0" applyFont="1" applyBorder="1" applyAlignment="1">
      <alignment horizontal="center" vertical="top"/>
    </xf>
    <xf numFmtId="0" fontId="1" fillId="0" borderId="15" xfId="0" applyFont="1" applyBorder="1" applyAlignment="1">
      <alignment horizontal="center" vertical="top"/>
    </xf>
    <xf numFmtId="0" fontId="0" fillId="0" borderId="4" xfId="0" applyBorder="1"/>
    <xf numFmtId="0" fontId="0" fillId="2" borderId="20" xfId="0" applyFill="1" applyBorder="1" applyAlignment="1">
      <alignment horizontal="right"/>
    </xf>
    <xf numFmtId="0" fontId="0" fillId="2" borderId="20" xfId="0" applyFill="1" applyBorder="1"/>
    <xf numFmtId="4" fontId="0" fillId="2" borderId="5" xfId="0" applyNumberFormat="1" applyFill="1" applyBorder="1"/>
    <xf numFmtId="0" fontId="0" fillId="0" borderId="4" xfId="0" applyBorder="1" applyAlignment="1">
      <alignment horizontal="right" vertical="top"/>
    </xf>
    <xf numFmtId="0" fontId="0" fillId="2" borderId="5" xfId="0" applyFill="1" applyBorder="1"/>
    <xf numFmtId="0" fontId="0" fillId="0" borderId="6" xfId="0" applyBorder="1"/>
    <xf numFmtId="0" fontId="1" fillId="2" borderId="1" xfId="0" applyFont="1" applyFill="1" applyBorder="1"/>
    <xf numFmtId="0" fontId="0" fillId="2" borderId="1" xfId="0" applyFill="1" applyBorder="1"/>
    <xf numFmtId="0" fontId="0" fillId="2" borderId="7" xfId="0" applyFill="1" applyBorder="1"/>
    <xf numFmtId="0" fontId="0" fillId="0" borderId="6" xfId="0" applyBorder="1" applyAlignment="1">
      <alignment horizontal="right" vertical="top"/>
    </xf>
    <xf numFmtId="4" fontId="2" fillId="2" borderId="7" xfId="0" applyNumberFormat="1" applyFont="1" applyFill="1" applyBorder="1" applyAlignment="1">
      <alignment horizontal="right" vertical="center"/>
    </xf>
    <xf numFmtId="0" fontId="2" fillId="2" borderId="6" xfId="0" applyFont="1" applyFill="1" applyBorder="1" applyAlignment="1">
      <alignment horizontal="right" vertical="center"/>
    </xf>
    <xf numFmtId="0" fontId="17" fillId="2" borderId="1" xfId="1" applyFill="1" applyBorder="1" applyAlignment="1" applyProtection="1">
      <alignment horizontal="right" vertical="top"/>
    </xf>
    <xf numFmtId="0" fontId="2" fillId="2" borderId="1" xfId="0" applyFont="1" applyFill="1" applyBorder="1" applyAlignment="1">
      <alignment horizontal="right" vertical="center"/>
    </xf>
    <xf numFmtId="4" fontId="2" fillId="2" borderId="7" xfId="0" applyNumberFormat="1" applyFont="1" applyFill="1" applyBorder="1" applyAlignment="1">
      <alignment horizontal="right" vertical="top"/>
    </xf>
    <xf numFmtId="0" fontId="2" fillId="2" borderId="1" xfId="0" applyFont="1" applyFill="1" applyBorder="1" applyAlignment="1">
      <alignment horizontal="right" vertical="top"/>
    </xf>
    <xf numFmtId="0" fontId="2" fillId="2" borderId="7" xfId="0" applyFont="1" applyFill="1" applyBorder="1" applyAlignment="1">
      <alignment horizontal="right" vertical="center"/>
    </xf>
    <xf numFmtId="0" fontId="17" fillId="2" borderId="1" xfId="1" quotePrefix="1" applyFill="1" applyBorder="1" applyAlignment="1" applyProtection="1">
      <alignment horizontal="right" vertical="top"/>
    </xf>
    <xf numFmtId="0" fontId="12" fillId="6" borderId="26" xfId="0" applyFont="1" applyFill="1" applyBorder="1" applyAlignment="1">
      <alignment vertical="center"/>
    </xf>
    <xf numFmtId="0" fontId="12" fillId="6" borderId="32" xfId="0" applyFont="1" applyFill="1" applyBorder="1" applyAlignment="1">
      <alignment horizontal="center" vertical="center"/>
    </xf>
    <xf numFmtId="0" fontId="12" fillId="6" borderId="21" xfId="0" applyFont="1" applyFill="1" applyBorder="1" applyAlignment="1">
      <alignment vertical="center"/>
    </xf>
    <xf numFmtId="0" fontId="12" fillId="6" borderId="37" xfId="0" applyFont="1" applyFill="1" applyBorder="1" applyAlignment="1">
      <alignment vertical="center"/>
    </xf>
    <xf numFmtId="0" fontId="0" fillId="0" borderId="29" xfId="0" applyBorder="1" applyAlignment="1">
      <alignment horizontal="left" vertical="top" wrapText="1"/>
    </xf>
    <xf numFmtId="0" fontId="2" fillId="2" borderId="33" xfId="0" applyFont="1" applyFill="1" applyBorder="1" applyAlignment="1">
      <alignment horizontal="right" wrapText="1"/>
    </xf>
    <xf numFmtId="0" fontId="0" fillId="0" borderId="13" xfId="0" applyBorder="1" applyAlignment="1">
      <alignment horizontal="left" vertical="center"/>
    </xf>
    <xf numFmtId="4" fontId="2" fillId="2" borderId="14" xfId="0" applyNumberFormat="1" applyFont="1" applyFill="1" applyBorder="1" applyAlignment="1">
      <alignment horizontal="right" vertical="center"/>
    </xf>
    <xf numFmtId="0" fontId="0" fillId="0" borderId="6" xfId="0" applyBorder="1" applyAlignment="1">
      <alignment horizontal="left" vertical="center" wrapText="1"/>
    </xf>
    <xf numFmtId="0" fontId="0" fillId="0" borderId="29" xfId="0" applyBorder="1"/>
    <xf numFmtId="0" fontId="2" fillId="0" borderId="33" xfId="0" applyFont="1" applyBorder="1" applyAlignment="1">
      <alignment horizontal="right" wrapText="1"/>
    </xf>
    <xf numFmtId="0" fontId="0" fillId="0" borderId="6" xfId="0" applyBorder="1" applyAlignment="1">
      <alignment horizontal="left" vertical="center"/>
    </xf>
    <xf numFmtId="4" fontId="10" fillId="0" borderId="7" xfId="0" applyNumberFormat="1" applyFont="1" applyBorder="1" applyAlignment="1">
      <alignment horizontal="right" vertical="center"/>
    </xf>
    <xf numFmtId="0" fontId="12" fillId="6" borderId="29" xfId="0" applyFont="1" applyFill="1" applyBorder="1" applyAlignment="1">
      <alignment vertical="center"/>
    </xf>
    <xf numFmtId="4" fontId="2" fillId="2" borderId="33" xfId="0" applyNumberFormat="1" applyFont="1" applyFill="1" applyBorder="1" applyAlignment="1">
      <alignment horizontal="right" wrapText="1"/>
    </xf>
    <xf numFmtId="0" fontId="0" fillId="0" borderId="8" xfId="0" applyBorder="1" applyAlignment="1">
      <alignment horizontal="left" vertical="center" wrapText="1"/>
    </xf>
    <xf numFmtId="0" fontId="0" fillId="0" borderId="33" xfId="0" applyBorder="1" applyAlignment="1">
      <alignment horizontal="center" vertical="center" wrapText="1"/>
    </xf>
    <xf numFmtId="0" fontId="12" fillId="6" borderId="29" xfId="0" applyFont="1" applyFill="1" applyBorder="1" applyAlignment="1">
      <alignment vertical="center" wrapText="1"/>
    </xf>
    <xf numFmtId="0" fontId="2" fillId="2" borderId="33" xfId="0" applyFont="1" applyFill="1" applyBorder="1" applyAlignment="1">
      <alignment vertical="center" wrapText="1"/>
    </xf>
    <xf numFmtId="4" fontId="2" fillId="2" borderId="33" xfId="0" applyNumberFormat="1" applyFont="1" applyFill="1" applyBorder="1" applyAlignment="1">
      <alignment vertical="center" wrapText="1"/>
    </xf>
    <xf numFmtId="0" fontId="0" fillId="0" borderId="0" xfId="0" applyAlignment="1">
      <alignment wrapText="1"/>
    </xf>
    <xf numFmtId="0" fontId="2" fillId="2" borderId="33" xfId="0" applyFont="1" applyFill="1" applyBorder="1" applyAlignment="1">
      <alignment horizontal="right" vertical="center" wrapText="1"/>
    </xf>
    <xf numFmtId="0" fontId="4" fillId="0" borderId="29" xfId="0" applyFont="1" applyBorder="1" applyAlignment="1">
      <alignment horizontal="left" vertical="top" wrapText="1"/>
    </xf>
    <xf numFmtId="4" fontId="16" fillId="2" borderId="33" xfId="0" applyNumberFormat="1" applyFont="1" applyFill="1" applyBorder="1" applyAlignment="1">
      <alignment horizontal="right" vertical="center" wrapText="1"/>
    </xf>
    <xf numFmtId="0" fontId="13" fillId="0" borderId="0" xfId="0" applyFont="1" applyAlignment="1">
      <alignment horizontal="justify" vertical="center"/>
    </xf>
    <xf numFmtId="4" fontId="16" fillId="2" borderId="37" xfId="0" applyNumberFormat="1" applyFont="1" applyFill="1" applyBorder="1" applyAlignment="1">
      <alignment horizontal="right" wrapText="1"/>
    </xf>
    <xf numFmtId="0" fontId="0" fillId="0" borderId="39" xfId="0" applyBorder="1" applyAlignment="1">
      <alignment horizontal="center" vertical="center" wrapText="1"/>
    </xf>
    <xf numFmtId="0" fontId="12" fillId="6" borderId="35" xfId="0" applyFont="1" applyFill="1" applyBorder="1" applyAlignment="1">
      <alignment vertical="center" wrapText="1"/>
    </xf>
    <xf numFmtId="0" fontId="16" fillId="0" borderId="34" xfId="0" applyFont="1" applyBorder="1" applyAlignment="1">
      <alignment horizontal="right" vertical="center" wrapText="1"/>
    </xf>
    <xf numFmtId="0" fontId="19" fillId="3" borderId="0" xfId="0" applyFont="1" applyFill="1" applyAlignment="1" applyProtection="1">
      <alignment horizontal="center" vertical="center"/>
      <protection locked="0"/>
    </xf>
    <xf numFmtId="0" fontId="2" fillId="3" borderId="10" xfId="0" applyFont="1" applyFill="1" applyBorder="1" applyAlignment="1" applyProtection="1">
      <alignment horizontal="right" vertical="center"/>
      <protection locked="0"/>
    </xf>
    <xf numFmtId="0" fontId="2" fillId="3" borderId="1" xfId="0" applyFont="1" applyFill="1" applyBorder="1" applyAlignment="1" applyProtection="1">
      <alignment horizontal="left" vertical="center"/>
      <protection locked="0"/>
    </xf>
    <xf numFmtId="0" fontId="2" fillId="3" borderId="1" xfId="0" applyFont="1" applyFill="1" applyBorder="1" applyAlignment="1" applyProtection="1">
      <alignment horizontal="right" vertical="center"/>
      <protection locked="0"/>
    </xf>
    <xf numFmtId="0" fontId="10" fillId="3" borderId="6" xfId="0" applyFont="1" applyFill="1" applyBorder="1" applyAlignment="1" applyProtection="1">
      <alignment vertical="center" wrapText="1"/>
      <protection locked="0"/>
    </xf>
    <xf numFmtId="0" fontId="2" fillId="3" borderId="22" xfId="0" applyFont="1" applyFill="1" applyBorder="1" applyAlignment="1" applyProtection="1">
      <alignment horizontal="right" vertical="center"/>
      <protection locked="0"/>
    </xf>
    <xf numFmtId="0" fontId="2" fillId="3" borderId="1" xfId="0" applyFont="1" applyFill="1" applyBorder="1" applyAlignment="1" applyProtection="1">
      <alignment vertical="center" wrapText="1"/>
      <protection locked="0"/>
    </xf>
    <xf numFmtId="0" fontId="10" fillId="3" borderId="1" xfId="0" applyFont="1" applyFill="1" applyBorder="1" applyAlignment="1" applyProtection="1">
      <alignment horizontal="right" vertical="center" wrapText="1"/>
      <protection locked="0"/>
    </xf>
    <xf numFmtId="0" fontId="2" fillId="3" borderId="1" xfId="0" applyFont="1" applyFill="1" applyBorder="1" applyAlignment="1" applyProtection="1">
      <alignment vertical="center"/>
      <protection locked="0"/>
    </xf>
    <xf numFmtId="0" fontId="2" fillId="3" borderId="7" xfId="0" applyFont="1" applyFill="1" applyBorder="1" applyAlignment="1" applyProtection="1">
      <alignment horizontal="right" vertical="center"/>
      <protection locked="0"/>
    </xf>
    <xf numFmtId="0" fontId="2" fillId="3" borderId="10" xfId="0" applyFont="1" applyFill="1" applyBorder="1" applyAlignment="1" applyProtection="1">
      <alignment vertical="center" wrapText="1"/>
      <protection locked="0"/>
    </xf>
    <xf numFmtId="0" fontId="10" fillId="3" borderId="13" xfId="0" applyFont="1" applyFill="1" applyBorder="1" applyAlignment="1" applyProtection="1">
      <alignment vertical="center" wrapText="1"/>
      <protection locked="0"/>
    </xf>
    <xf numFmtId="0" fontId="1" fillId="0" borderId="0" xfId="0" applyFont="1" applyAlignment="1">
      <alignment horizontal="right" vertical="top" wrapText="1"/>
    </xf>
    <xf numFmtId="0" fontId="2" fillId="3" borderId="20" xfId="0" applyFont="1" applyFill="1" applyBorder="1" applyAlignment="1" applyProtection="1">
      <alignment horizontal="left" vertical="center"/>
      <protection locked="0"/>
    </xf>
    <xf numFmtId="0" fontId="2" fillId="3" borderId="20" xfId="0" applyFont="1" applyFill="1" applyBorder="1" applyAlignment="1" applyProtection="1">
      <alignment horizontal="right" vertical="center"/>
      <protection locked="0"/>
    </xf>
    <xf numFmtId="0" fontId="2" fillId="3" borderId="40" xfId="0" applyFont="1" applyFill="1" applyBorder="1" applyAlignment="1" applyProtection="1">
      <alignment horizontal="right" vertical="center"/>
      <protection locked="0"/>
    </xf>
    <xf numFmtId="0" fontId="2" fillId="3" borderId="41" xfId="0" applyFont="1" applyFill="1" applyBorder="1" applyAlignment="1" applyProtection="1">
      <alignment horizontal="right" vertical="center"/>
      <protection locked="0"/>
    </xf>
    <xf numFmtId="9" fontId="0" fillId="0" borderId="0" xfId="0" applyNumberFormat="1"/>
    <xf numFmtId="0" fontId="10" fillId="3" borderId="36" xfId="0" applyFont="1" applyFill="1" applyBorder="1" applyAlignment="1" applyProtection="1">
      <alignment vertical="center" wrapText="1"/>
      <protection locked="0"/>
    </xf>
    <xf numFmtId="0" fontId="2" fillId="3" borderId="45" xfId="0" applyFont="1" applyFill="1" applyBorder="1" applyAlignment="1" applyProtection="1">
      <alignment horizontal="right" vertical="center"/>
      <protection locked="0"/>
    </xf>
    <xf numFmtId="0" fontId="2" fillId="3" borderId="10" xfId="0" applyFont="1" applyFill="1" applyBorder="1" applyAlignment="1" applyProtection="1">
      <alignment horizontal="left" vertical="center"/>
      <protection locked="0"/>
    </xf>
    <xf numFmtId="0" fontId="2" fillId="3" borderId="42" xfId="0" applyFont="1" applyFill="1" applyBorder="1" applyAlignment="1" applyProtection="1">
      <alignment horizontal="right" vertical="center"/>
      <protection locked="0"/>
    </xf>
    <xf numFmtId="0" fontId="2" fillId="3" borderId="46" xfId="0" applyFont="1" applyFill="1" applyBorder="1" applyAlignment="1" applyProtection="1">
      <alignment horizontal="right" vertical="center"/>
      <protection locked="0"/>
    </xf>
    <xf numFmtId="0" fontId="2" fillId="3" borderId="47" xfId="0" applyFont="1" applyFill="1" applyBorder="1" applyAlignment="1" applyProtection="1">
      <alignment horizontal="right" vertical="center"/>
      <protection locked="0"/>
    </xf>
    <xf numFmtId="0" fontId="2" fillId="3" borderId="13" xfId="0" applyFont="1" applyFill="1" applyBorder="1" applyAlignment="1" applyProtection="1">
      <alignment horizontal="right" vertical="center"/>
      <protection locked="0"/>
    </xf>
    <xf numFmtId="0" fontId="2" fillId="3" borderId="48" xfId="0" applyFont="1" applyFill="1" applyBorder="1" applyAlignment="1" applyProtection="1">
      <alignment horizontal="right" vertical="center"/>
      <protection locked="0"/>
    </xf>
    <xf numFmtId="0" fontId="2" fillId="3" borderId="14" xfId="0" applyFont="1" applyFill="1" applyBorder="1" applyAlignment="1" applyProtection="1">
      <alignment horizontal="right" vertical="center"/>
      <protection locked="0"/>
    </xf>
    <xf numFmtId="0" fontId="2" fillId="3" borderId="15" xfId="0" applyFont="1" applyFill="1" applyBorder="1" applyAlignment="1" applyProtection="1">
      <alignment horizontal="right" vertical="center"/>
      <protection locked="0"/>
    </xf>
    <xf numFmtId="0" fontId="2" fillId="3" borderId="23" xfId="0" applyFont="1" applyFill="1" applyBorder="1" applyAlignment="1" applyProtection="1">
      <alignment horizontal="right" vertical="center"/>
      <protection locked="0"/>
    </xf>
    <xf numFmtId="0" fontId="2" fillId="3" borderId="0" xfId="0" applyFont="1" applyFill="1" applyAlignment="1" applyProtection="1">
      <alignment horizontal="right" vertical="center"/>
      <protection locked="0"/>
    </xf>
    <xf numFmtId="0" fontId="1" fillId="0" borderId="0" xfId="0" applyFont="1" applyAlignment="1">
      <alignment horizontal="left" vertical="top" wrapText="1"/>
    </xf>
    <xf numFmtId="0" fontId="0" fillId="0" borderId="0" xfId="0" applyAlignment="1">
      <alignment horizontal="left"/>
    </xf>
    <xf numFmtId="0" fontId="19" fillId="0" borderId="0" xfId="0" applyFont="1" applyAlignment="1">
      <alignment horizontal="center" vertical="center"/>
    </xf>
    <xf numFmtId="0" fontId="18" fillId="0" borderId="0" xfId="0" applyFont="1" applyAlignment="1">
      <alignment vertical="center"/>
    </xf>
    <xf numFmtId="0" fontId="1" fillId="0" borderId="0" xfId="0" applyFont="1" applyAlignment="1">
      <alignment horizontal="center" vertical="center" wrapText="1"/>
    </xf>
    <xf numFmtId="0" fontId="7" fillId="0" borderId="0" xfId="0" applyFont="1"/>
    <xf numFmtId="0" fontId="1" fillId="0" borderId="0" xfId="0" applyFont="1" applyAlignment="1">
      <alignment vertical="top"/>
    </xf>
    <xf numFmtId="0" fontId="3" fillId="0" borderId="23" xfId="0" applyFont="1" applyBorder="1" applyAlignment="1">
      <alignment horizontal="center" vertical="center" wrapText="1"/>
    </xf>
    <xf numFmtId="0" fontId="3" fillId="4" borderId="2" xfId="0" applyFont="1" applyFill="1" applyBorder="1" applyAlignment="1">
      <alignment vertical="center" wrapText="1"/>
    </xf>
    <xf numFmtId="0" fontId="3" fillId="4" borderId="11" xfId="0" applyFont="1" applyFill="1" applyBorder="1" applyAlignment="1">
      <alignment vertical="center" wrapText="1"/>
    </xf>
    <xf numFmtId="0" fontId="3" fillId="4" borderId="11" xfId="0" applyFont="1" applyFill="1" applyBorder="1" applyAlignment="1">
      <alignment vertical="center"/>
    </xf>
    <xf numFmtId="0" fontId="3" fillId="4" borderId="11" xfId="0" applyFont="1" applyFill="1" applyBorder="1" applyAlignment="1">
      <alignment horizontal="center" vertical="center" wrapText="1"/>
    </xf>
    <xf numFmtId="0" fontId="3" fillId="4" borderId="31" xfId="0" applyFont="1" applyFill="1" applyBorder="1" applyAlignment="1">
      <alignment horizontal="center" vertical="center" wrapText="1"/>
    </xf>
    <xf numFmtId="0" fontId="3" fillId="7" borderId="21" xfId="0" applyFont="1" applyFill="1" applyBorder="1" applyAlignment="1">
      <alignment horizontal="center" vertical="center" wrapText="1"/>
    </xf>
    <xf numFmtId="0" fontId="3" fillId="7" borderId="19" xfId="0" applyFont="1" applyFill="1" applyBorder="1" applyAlignment="1">
      <alignment horizontal="center" vertical="center" wrapText="1"/>
    </xf>
    <xf numFmtId="0" fontId="3" fillId="7" borderId="12" xfId="0" applyFont="1" applyFill="1" applyBorder="1" applyAlignment="1">
      <alignment horizontal="center" vertical="center" wrapText="1"/>
    </xf>
    <xf numFmtId="0" fontId="3" fillId="7" borderId="37" xfId="0" applyFont="1" applyFill="1" applyBorder="1" applyAlignment="1">
      <alignment horizontal="center" vertical="center" wrapText="1"/>
    </xf>
    <xf numFmtId="0" fontId="3" fillId="8" borderId="43" xfId="0" applyFont="1" applyFill="1" applyBorder="1" applyAlignment="1">
      <alignment horizontal="center" vertical="center" wrapText="1"/>
    </xf>
    <xf numFmtId="0" fontId="0" fillId="2" borderId="13" xfId="0" applyFill="1" applyBorder="1" applyAlignment="1">
      <alignment horizontal="right" vertical="center" wrapText="1"/>
    </xf>
    <xf numFmtId="0" fontId="2" fillId="2" borderId="10" xfId="0" applyFont="1" applyFill="1" applyBorder="1" applyAlignment="1">
      <alignment horizontal="right" vertical="center" wrapText="1"/>
    </xf>
    <xf numFmtId="0" fontId="2" fillId="2" borderId="14" xfId="0" applyFont="1" applyFill="1" applyBorder="1" applyAlignment="1">
      <alignment vertical="center" wrapText="1"/>
    </xf>
    <xf numFmtId="0" fontId="2" fillId="0" borderId="24" xfId="0" applyFont="1" applyBorder="1" applyAlignment="1">
      <alignment horizontal="right" vertical="center" wrapText="1"/>
    </xf>
    <xf numFmtId="0" fontId="2" fillId="2" borderId="10" xfId="0" applyFont="1" applyFill="1" applyBorder="1" applyAlignment="1">
      <alignment horizontal="right" vertical="center"/>
    </xf>
    <xf numFmtId="0" fontId="2" fillId="2" borderId="23" xfId="0" applyFont="1" applyFill="1" applyBorder="1" applyAlignment="1">
      <alignment horizontal="right" vertical="center"/>
    </xf>
    <xf numFmtId="0" fontId="2" fillId="2" borderId="14" xfId="0" applyFont="1" applyFill="1" applyBorder="1" applyAlignment="1">
      <alignment horizontal="right" vertical="center"/>
    </xf>
    <xf numFmtId="0" fontId="9" fillId="2" borderId="39" xfId="0" applyFont="1" applyFill="1" applyBorder="1" applyAlignment="1">
      <alignment vertical="center" wrapText="1"/>
    </xf>
    <xf numFmtId="0" fontId="23" fillId="8" borderId="50" xfId="0" applyFont="1" applyFill="1" applyBorder="1" applyAlignment="1">
      <alignment wrapText="1"/>
    </xf>
    <xf numFmtId="0" fontId="0" fillId="2" borderId="6" xfId="0" applyFill="1" applyBorder="1" applyAlignment="1">
      <alignment horizontal="right" vertical="center" wrapText="1"/>
    </xf>
    <xf numFmtId="0" fontId="2" fillId="2" borderId="1" xfId="0" applyFont="1" applyFill="1" applyBorder="1" applyAlignment="1">
      <alignment horizontal="right" vertical="center" wrapText="1"/>
    </xf>
    <xf numFmtId="0" fontId="2" fillId="2" borderId="7" xfId="0" applyFont="1" applyFill="1" applyBorder="1" applyAlignment="1">
      <alignment vertical="center" wrapText="1"/>
    </xf>
    <xf numFmtId="0" fontId="2" fillId="2" borderId="7" xfId="0" applyFont="1" applyFill="1" applyBorder="1" applyAlignment="1">
      <alignment horizontal="right" vertical="center" wrapText="1"/>
    </xf>
    <xf numFmtId="0" fontId="2" fillId="0" borderId="18" xfId="0" applyFont="1" applyBorder="1" applyAlignment="1">
      <alignment horizontal="right" vertical="center" wrapText="1"/>
    </xf>
    <xf numFmtId="0" fontId="2" fillId="2" borderId="44" xfId="0" applyFont="1" applyFill="1" applyBorder="1" applyAlignment="1">
      <alignment horizontal="right" vertical="center" wrapText="1"/>
    </xf>
    <xf numFmtId="0" fontId="2" fillId="2" borderId="44" xfId="0" applyFont="1" applyFill="1" applyBorder="1" applyAlignment="1">
      <alignment horizontal="right" vertical="center"/>
    </xf>
    <xf numFmtId="0" fontId="2" fillId="2" borderId="0" xfId="0" applyFont="1" applyFill="1" applyAlignment="1">
      <alignment horizontal="right" vertical="center"/>
    </xf>
    <xf numFmtId="0" fontId="2" fillId="2" borderId="49" xfId="0" applyFont="1" applyFill="1" applyBorder="1" applyAlignment="1">
      <alignment horizontal="right" vertical="center"/>
    </xf>
    <xf numFmtId="0" fontId="2" fillId="2" borderId="22" xfId="0" applyFont="1" applyFill="1" applyBorder="1" applyAlignment="1">
      <alignment horizontal="right" vertical="center"/>
    </xf>
    <xf numFmtId="0" fontId="0" fillId="0" borderId="28" xfId="0" applyBorder="1"/>
    <xf numFmtId="0" fontId="11" fillId="2" borderId="27" xfId="0" applyFont="1" applyFill="1" applyBorder="1" applyAlignment="1">
      <alignment horizontal="right" vertical="center"/>
    </xf>
    <xf numFmtId="0" fontId="2" fillId="2" borderId="30" xfId="0" applyFont="1" applyFill="1" applyBorder="1" applyAlignment="1">
      <alignment horizontal="right" vertical="center"/>
    </xf>
    <xf numFmtId="0" fontId="2" fillId="2" borderId="30" xfId="0" applyFont="1" applyFill="1" applyBorder="1" applyAlignment="1">
      <alignment horizontal="right" vertical="center" wrapText="1"/>
    </xf>
    <xf numFmtId="0" fontId="2" fillId="2" borderId="16" xfId="0" applyFont="1" applyFill="1" applyBorder="1" applyAlignment="1">
      <alignment horizontal="right" vertical="center" wrapText="1"/>
    </xf>
    <xf numFmtId="0" fontId="2" fillId="0" borderId="25" xfId="0" applyFont="1" applyBorder="1" applyAlignment="1">
      <alignment horizontal="right" vertical="center" wrapText="1"/>
    </xf>
    <xf numFmtId="0" fontId="2" fillId="2" borderId="2" xfId="0" applyFont="1" applyFill="1" applyBorder="1" applyAlignment="1">
      <alignment horizontal="right" vertical="center"/>
    </xf>
    <xf numFmtId="0" fontId="2" fillId="2" borderId="11" xfId="0" applyFont="1" applyFill="1" applyBorder="1" applyAlignment="1">
      <alignment horizontal="right" vertical="center"/>
    </xf>
    <xf numFmtId="0" fontId="2" fillId="2" borderId="31" xfId="0" applyFont="1" applyFill="1" applyBorder="1" applyAlignment="1">
      <alignment horizontal="right" vertical="center"/>
    </xf>
    <xf numFmtId="0" fontId="2" fillId="2" borderId="21" xfId="0" applyFont="1" applyFill="1" applyBorder="1" applyAlignment="1">
      <alignment horizontal="right" vertical="center"/>
    </xf>
    <xf numFmtId="0" fontId="2" fillId="2" borderId="3" xfId="0" applyFont="1" applyFill="1" applyBorder="1" applyAlignment="1">
      <alignment horizontal="right" vertical="center"/>
    </xf>
    <xf numFmtId="0" fontId="2" fillId="0" borderId="0" xfId="0" applyFont="1" applyAlignment="1">
      <alignment horizontal="right" vertical="center"/>
    </xf>
    <xf numFmtId="0" fontId="0" fillId="2" borderId="2" xfId="0" applyFill="1" applyBorder="1" applyAlignment="1">
      <alignment vertical="top" wrapText="1"/>
    </xf>
    <xf numFmtId="0" fontId="0" fillId="0" borderId="0" xfId="0" applyAlignment="1">
      <alignment vertical="top"/>
    </xf>
    <xf numFmtId="0" fontId="0" fillId="2" borderId="21" xfId="0" applyFill="1" applyBorder="1" applyAlignment="1">
      <alignment vertical="top" wrapText="1"/>
    </xf>
    <xf numFmtId="0" fontId="9" fillId="2" borderId="42" xfId="0" applyFont="1" applyFill="1" applyBorder="1" applyAlignment="1">
      <alignment vertical="center" wrapText="1"/>
    </xf>
    <xf numFmtId="0" fontId="3" fillId="8" borderId="55" xfId="0" applyFont="1" applyFill="1" applyBorder="1" applyAlignment="1">
      <alignment horizontal="center" vertical="center" wrapText="1"/>
    </xf>
    <xf numFmtId="0" fontId="23" fillId="8" borderId="33" xfId="0" applyFont="1" applyFill="1" applyBorder="1" applyAlignment="1">
      <alignment wrapText="1"/>
    </xf>
    <xf numFmtId="0" fontId="2" fillId="2" borderId="56" xfId="0" applyFont="1" applyFill="1" applyBorder="1" applyAlignment="1">
      <alignment horizontal="right" vertical="center"/>
    </xf>
    <xf numFmtId="0" fontId="0" fillId="0" borderId="0" xfId="0" applyAlignment="1">
      <alignment horizontal="center"/>
    </xf>
    <xf numFmtId="0" fontId="15" fillId="0" borderId="0" xfId="0" applyFont="1" applyAlignment="1">
      <alignment horizontal="left" vertical="top" wrapText="1"/>
    </xf>
    <xf numFmtId="0" fontId="5" fillId="0" borderId="0" xfId="0" applyFont="1" applyAlignment="1">
      <alignment horizontal="center" vertical="center"/>
    </xf>
    <xf numFmtId="0" fontId="0" fillId="0" borderId="0" xfId="0" applyAlignment="1">
      <alignment horizontal="left" vertical="top" wrapText="1"/>
    </xf>
    <xf numFmtId="0" fontId="0" fillId="0" borderId="0" xfId="0" applyAlignment="1">
      <alignment horizontal="center"/>
    </xf>
    <xf numFmtId="0" fontId="20" fillId="0" borderId="51" xfId="0" applyFont="1" applyBorder="1" applyAlignment="1">
      <alignment horizontal="left" vertical="top" wrapText="1"/>
    </xf>
    <xf numFmtId="0" fontId="20" fillId="0" borderId="43" xfId="0" applyFont="1" applyBorder="1" applyAlignment="1">
      <alignment horizontal="left" vertical="top"/>
    </xf>
    <xf numFmtId="0" fontId="20" fillId="0" borderId="46" xfId="0" applyFont="1" applyBorder="1" applyAlignment="1">
      <alignment horizontal="left" vertical="top"/>
    </xf>
    <xf numFmtId="0" fontId="20" fillId="0" borderId="52" xfId="0" applyFont="1" applyBorder="1" applyAlignment="1">
      <alignment horizontal="left" vertical="top"/>
    </xf>
    <xf numFmtId="0" fontId="20" fillId="0" borderId="28" xfId="0" applyFont="1" applyBorder="1" applyAlignment="1">
      <alignment horizontal="left" vertical="top"/>
    </xf>
    <xf numFmtId="0" fontId="20" fillId="0" borderId="53" xfId="0" applyFont="1" applyBorder="1" applyAlignment="1">
      <alignment horizontal="left" vertical="top"/>
    </xf>
    <xf numFmtId="0" fontId="0" fillId="0" borderId="0" xfId="0" applyAlignment="1">
      <alignment horizontal="left" vertical="top"/>
    </xf>
    <xf numFmtId="0" fontId="6" fillId="0" borderId="0" xfId="0" applyFont="1" applyAlignment="1">
      <alignment horizontal="left" vertical="top" wrapText="1"/>
    </xf>
    <xf numFmtId="0" fontId="6" fillId="0" borderId="0" xfId="0" applyFont="1" applyAlignment="1">
      <alignment horizontal="left" vertical="top"/>
    </xf>
    <xf numFmtId="0" fontId="1" fillId="0" borderId="0" xfId="0" applyFont="1" applyAlignment="1">
      <alignment horizontal="left" vertical="top"/>
    </xf>
    <xf numFmtId="0" fontId="1" fillId="0" borderId="0" xfId="0" applyFont="1" applyAlignment="1">
      <alignment horizontal="left" vertical="top" wrapText="1"/>
    </xf>
    <xf numFmtId="0" fontId="1" fillId="9" borderId="0" xfId="0" applyFont="1" applyFill="1" applyAlignment="1">
      <alignment horizontal="left" vertical="top" wrapText="1"/>
    </xf>
    <xf numFmtId="0" fontId="26" fillId="9" borderId="0" xfId="0" applyFont="1" applyFill="1" applyAlignment="1">
      <alignment horizontal="center"/>
    </xf>
    <xf numFmtId="0" fontId="22" fillId="0" borderId="0" xfId="1" applyFont="1" applyAlignment="1" applyProtection="1">
      <alignment horizontal="center" vertical="center"/>
    </xf>
    <xf numFmtId="0" fontId="0" fillId="3" borderId="31" xfId="0" applyFill="1" applyBorder="1" applyAlignment="1" applyProtection="1">
      <alignment horizontal="center" vertical="top" wrapText="1"/>
      <protection locked="0"/>
    </xf>
    <xf numFmtId="0" fontId="0" fillId="3" borderId="19" xfId="0" applyFill="1" applyBorder="1" applyAlignment="1" applyProtection="1">
      <alignment horizontal="center" vertical="top" wrapText="1"/>
      <protection locked="0"/>
    </xf>
    <xf numFmtId="0" fontId="0" fillId="3" borderId="12" xfId="0" applyFill="1" applyBorder="1" applyAlignment="1" applyProtection="1">
      <alignment horizontal="center" vertical="top" wrapText="1"/>
      <protection locked="0"/>
    </xf>
    <xf numFmtId="0" fontId="2" fillId="3" borderId="21" xfId="0" applyFont="1" applyFill="1" applyBorder="1" applyAlignment="1" applyProtection="1">
      <alignment horizontal="left" vertical="top" wrapText="1"/>
      <protection locked="0"/>
    </xf>
    <xf numFmtId="0" fontId="2" fillId="3" borderId="19" xfId="0" applyFont="1" applyFill="1" applyBorder="1" applyAlignment="1" applyProtection="1">
      <alignment horizontal="left" vertical="top" wrapText="1"/>
      <protection locked="0"/>
    </xf>
    <xf numFmtId="0" fontId="2" fillId="3" borderId="12" xfId="0" applyFont="1" applyFill="1" applyBorder="1" applyAlignment="1" applyProtection="1">
      <alignment horizontal="left" vertical="top" wrapText="1"/>
      <protection locked="0"/>
    </xf>
    <xf numFmtId="0" fontId="1" fillId="0" borderId="51" xfId="0" applyFont="1" applyBorder="1" applyAlignment="1">
      <alignment horizontal="center" vertical="top"/>
    </xf>
    <xf numFmtId="0" fontId="1" fillId="0" borderId="54" xfId="0" applyFont="1" applyBorder="1" applyAlignment="1">
      <alignment horizontal="center" vertical="top"/>
    </xf>
    <xf numFmtId="0" fontId="1" fillId="0" borderId="43" xfId="0" applyFont="1" applyBorder="1" applyAlignment="1">
      <alignment horizontal="center" vertical="top"/>
    </xf>
    <xf numFmtId="0" fontId="0" fillId="0" borderId="21" xfId="0" applyBorder="1" applyAlignment="1">
      <alignment horizontal="center"/>
    </xf>
    <xf numFmtId="0" fontId="0" fillId="0" borderId="19" xfId="0" applyBorder="1" applyAlignment="1">
      <alignment horizontal="center"/>
    </xf>
    <xf numFmtId="0" fontId="0" fillId="0" borderId="12" xfId="0" applyBorder="1" applyAlignment="1">
      <alignment horizontal="center"/>
    </xf>
    <xf numFmtId="0" fontId="3" fillId="4" borderId="5"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8" fillId="4" borderId="20" xfId="0" applyFont="1" applyFill="1" applyBorder="1" applyAlignment="1">
      <alignment horizontal="center" vertical="center" wrapText="1"/>
    </xf>
    <xf numFmtId="0" fontId="8" fillId="4" borderId="17"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8" xfId="0" applyFont="1" applyFill="1" applyBorder="1" applyAlignment="1">
      <alignment horizontal="center" vertical="center" wrapText="1"/>
    </xf>
  </cellXfs>
  <cellStyles count="2">
    <cellStyle name="Hipersaitas" xfId="1" builtinId="8"/>
    <cellStyle name="Įprastas" xfId="0" builtinId="0"/>
  </cellStyles>
  <dxfs count="2">
    <dxf>
      <border>
        <left style="thin">
          <color rgb="FF9C0006"/>
        </left>
        <right style="thin">
          <color rgb="FF9C0006"/>
        </right>
        <top style="thin">
          <color rgb="FF9C0006"/>
        </top>
        <bottom style="thin">
          <color rgb="FF9C0006"/>
        </bottom>
      </border>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525" row="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EAF5DAC4-806A-465F-8141-2C60F603F07D}">
  <we:reference id="a3b40b4f-8edf-490e-9df1-7e66f93912bf" version="1.0.33.0" store="EXCatalog" storeType="EXCatalog"/>
  <we:alternateReferences>
    <we:reference id="WA104380526" version="1.0.33.0" store="lt-LT"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3B61F-592E-4B3E-AB78-5190D652CA37}">
  <dimension ref="A2:H87"/>
  <sheetViews>
    <sheetView topLeftCell="A27" zoomScale="85" zoomScaleNormal="85" workbookViewId="0">
      <selection activeCell="B29" sqref="B29:C29"/>
    </sheetView>
  </sheetViews>
  <sheetFormatPr defaultRowHeight="14.4"/>
  <cols>
    <col min="2" max="2" width="118.33203125" customWidth="1"/>
    <col min="3" max="3" width="175.88671875" customWidth="1"/>
    <col min="4" max="4" width="16.33203125" customWidth="1"/>
  </cols>
  <sheetData>
    <row r="2" spans="1:8">
      <c r="B2" s="7" t="s">
        <v>67</v>
      </c>
    </row>
    <row r="3" spans="1:8">
      <c r="A3" s="8"/>
      <c r="B3" s="172"/>
      <c r="C3" s="172"/>
    </row>
    <row r="4" spans="1:8" ht="21" customHeight="1">
      <c r="A4" s="83" t="s">
        <v>66</v>
      </c>
      <c r="B4" s="171" t="s">
        <v>158</v>
      </c>
      <c r="C4" s="171"/>
      <c r="E4" s="161"/>
      <c r="F4" s="161"/>
      <c r="G4" s="161"/>
      <c r="H4" s="161"/>
    </row>
    <row r="5" spans="1:8" ht="15" customHeight="1">
      <c r="A5" s="83" t="s">
        <v>72</v>
      </c>
      <c r="B5" s="172" t="s">
        <v>157</v>
      </c>
      <c r="C5" s="172"/>
      <c r="E5" s="161"/>
      <c r="F5" s="161"/>
      <c r="G5" s="161"/>
      <c r="H5" s="161"/>
    </row>
    <row r="6" spans="1:8">
      <c r="A6" s="83" t="s">
        <v>74</v>
      </c>
      <c r="B6" s="172" t="s">
        <v>73</v>
      </c>
      <c r="C6" s="172"/>
      <c r="E6" s="161"/>
      <c r="F6" s="161"/>
      <c r="G6" s="161"/>
      <c r="H6" s="161"/>
    </row>
    <row r="7" spans="1:8">
      <c r="A7" s="83" t="s">
        <v>75</v>
      </c>
      <c r="B7" s="172" t="s">
        <v>149</v>
      </c>
      <c r="C7" s="172"/>
      <c r="E7" s="161"/>
      <c r="F7" s="161"/>
      <c r="G7" s="161"/>
      <c r="H7" s="161"/>
    </row>
    <row r="8" spans="1:8">
      <c r="A8" s="9"/>
      <c r="B8" s="3" t="s">
        <v>68</v>
      </c>
      <c r="C8" s="3"/>
      <c r="E8" s="161"/>
      <c r="F8" s="161"/>
      <c r="G8" s="161"/>
      <c r="H8" s="161"/>
    </row>
    <row r="9" spans="1:8">
      <c r="A9" s="9"/>
      <c r="B9" s="3" t="s">
        <v>97</v>
      </c>
      <c r="C9" s="3"/>
      <c r="E9" s="161"/>
      <c r="F9" s="161"/>
      <c r="G9" s="161"/>
      <c r="H9" s="161"/>
    </row>
    <row r="10" spans="1:8">
      <c r="A10" s="9"/>
      <c r="B10" s="3" t="s">
        <v>69</v>
      </c>
      <c r="C10" s="3"/>
      <c r="E10" s="161"/>
      <c r="F10" s="161"/>
      <c r="G10" s="161"/>
      <c r="H10" s="161"/>
    </row>
    <row r="11" spans="1:8">
      <c r="A11" s="9"/>
      <c r="B11" s="3" t="s">
        <v>70</v>
      </c>
      <c r="C11" s="3"/>
      <c r="E11" s="161"/>
      <c r="F11" s="161"/>
      <c r="G11" s="161"/>
      <c r="H11" s="161"/>
    </row>
    <row r="12" spans="1:8">
      <c r="A12" s="83"/>
      <c r="B12" t="s">
        <v>142</v>
      </c>
      <c r="C12" s="3"/>
      <c r="E12" s="161"/>
      <c r="F12" s="161"/>
      <c r="G12" s="161"/>
      <c r="H12" s="161"/>
    </row>
    <row r="13" spans="1:8">
      <c r="A13" s="83" t="s">
        <v>76</v>
      </c>
      <c r="B13" s="172" t="s">
        <v>150</v>
      </c>
      <c r="C13" s="172"/>
      <c r="E13" s="161"/>
      <c r="F13" s="161"/>
      <c r="G13" s="161"/>
      <c r="H13" s="161"/>
    </row>
    <row r="14" spans="1:8">
      <c r="A14" s="83"/>
      <c r="B14" s="160" t="s">
        <v>98</v>
      </c>
      <c r="C14" s="160"/>
      <c r="E14" s="161"/>
      <c r="F14" s="161"/>
      <c r="G14" s="161"/>
      <c r="H14" s="161"/>
    </row>
    <row r="15" spans="1:8">
      <c r="A15" s="83"/>
      <c r="B15" s="3" t="s">
        <v>152</v>
      </c>
      <c r="C15" s="3"/>
      <c r="E15" s="161"/>
      <c r="F15" s="161"/>
      <c r="G15" s="161"/>
      <c r="H15" s="161"/>
    </row>
    <row r="16" spans="1:8">
      <c r="A16" s="83"/>
      <c r="B16" s="3" t="s">
        <v>69</v>
      </c>
      <c r="C16" s="3"/>
      <c r="E16" s="161"/>
      <c r="F16" s="161"/>
      <c r="G16" s="161"/>
      <c r="H16" s="161"/>
    </row>
    <row r="17" spans="1:8">
      <c r="A17" s="83"/>
      <c r="B17" s="3" t="s">
        <v>71</v>
      </c>
      <c r="C17" s="3"/>
      <c r="E17" s="161"/>
      <c r="F17" s="161"/>
      <c r="G17" s="161"/>
      <c r="H17" s="161"/>
    </row>
    <row r="18" spans="1:8" ht="28.8">
      <c r="A18" s="83"/>
      <c r="B18" s="3" t="s">
        <v>143</v>
      </c>
      <c r="C18" s="3"/>
      <c r="E18" s="161"/>
      <c r="F18" s="161"/>
      <c r="G18" s="161"/>
      <c r="H18" s="161"/>
    </row>
    <row r="19" spans="1:8">
      <c r="A19" s="83" t="s">
        <v>77</v>
      </c>
      <c r="B19" s="7" t="s">
        <v>153</v>
      </c>
      <c r="C19" s="3"/>
      <c r="E19" s="157"/>
      <c r="F19" s="157"/>
      <c r="G19" s="157"/>
      <c r="H19" s="157"/>
    </row>
    <row r="20" spans="1:8" ht="15" customHeight="1">
      <c r="A20" s="83"/>
      <c r="B20" s="160" t="s">
        <v>144</v>
      </c>
      <c r="C20" s="160"/>
      <c r="E20" s="157"/>
      <c r="F20" s="157"/>
      <c r="G20" s="157"/>
      <c r="H20" s="157"/>
    </row>
    <row r="21" spans="1:8">
      <c r="A21" s="83"/>
      <c r="B21" t="s">
        <v>145</v>
      </c>
      <c r="C21" s="3"/>
      <c r="E21" s="157"/>
      <c r="F21" s="157"/>
      <c r="G21" s="157"/>
      <c r="H21" s="157"/>
    </row>
    <row r="22" spans="1:8">
      <c r="A22" s="83"/>
      <c r="B22" t="s">
        <v>154</v>
      </c>
      <c r="C22" s="3"/>
      <c r="E22" s="157"/>
      <c r="F22" s="157"/>
      <c r="G22" s="157"/>
      <c r="H22" s="157"/>
    </row>
    <row r="23" spans="1:8">
      <c r="A23" s="83"/>
      <c r="B23" s="160" t="s">
        <v>146</v>
      </c>
      <c r="C23" s="160"/>
      <c r="E23" s="157"/>
      <c r="F23" s="157"/>
      <c r="G23" s="157"/>
      <c r="H23" s="157"/>
    </row>
    <row r="24" spans="1:8">
      <c r="A24" s="83"/>
      <c r="B24" s="3" t="s">
        <v>147</v>
      </c>
      <c r="C24" s="3"/>
      <c r="E24" s="157"/>
      <c r="F24" s="157"/>
      <c r="G24" s="157"/>
      <c r="H24" s="157"/>
    </row>
    <row r="25" spans="1:8" ht="34.5" customHeight="1">
      <c r="A25" s="83"/>
      <c r="B25" s="172" t="s">
        <v>162</v>
      </c>
      <c r="C25" s="172"/>
      <c r="E25" s="157"/>
      <c r="F25" s="157"/>
      <c r="G25" s="157"/>
      <c r="H25" s="157"/>
    </row>
    <row r="26" spans="1:8" ht="15" customHeight="1">
      <c r="A26" s="83"/>
      <c r="B26" s="160" t="s">
        <v>148</v>
      </c>
      <c r="C26" s="160"/>
      <c r="E26" s="157"/>
      <c r="F26" s="157"/>
      <c r="G26" s="157"/>
      <c r="H26" s="157"/>
    </row>
    <row r="27" spans="1:8" ht="36" customHeight="1">
      <c r="A27" s="83" t="s">
        <v>78</v>
      </c>
      <c r="B27" s="172" t="s">
        <v>151</v>
      </c>
      <c r="C27" s="172"/>
    </row>
    <row r="28" spans="1:8" ht="37.5" customHeight="1">
      <c r="A28" s="83" t="s">
        <v>79</v>
      </c>
      <c r="B28" s="172" t="s">
        <v>156</v>
      </c>
      <c r="C28" s="172"/>
    </row>
    <row r="29" spans="1:8" ht="45.75" customHeight="1">
      <c r="A29" s="83" t="s">
        <v>82</v>
      </c>
      <c r="B29" s="172" t="s">
        <v>155</v>
      </c>
      <c r="C29" s="172"/>
    </row>
    <row r="30" spans="1:8">
      <c r="A30" s="83"/>
      <c r="B30" s="173" t="s">
        <v>81</v>
      </c>
      <c r="C30" s="173"/>
    </row>
    <row r="31" spans="1:8" ht="18.600000000000001" thickBot="1">
      <c r="B31" s="174" t="s">
        <v>80</v>
      </c>
      <c r="C31" s="174"/>
    </row>
    <row r="32" spans="1:8" ht="15.75" customHeight="1">
      <c r="B32" s="162" t="s">
        <v>114</v>
      </c>
      <c r="C32" s="163"/>
    </row>
    <row r="33" spans="1:3" ht="15.75" customHeight="1">
      <c r="B33" s="164"/>
      <c r="C33" s="165"/>
    </row>
    <row r="34" spans="1:3" ht="15.75" customHeight="1">
      <c r="B34" s="164"/>
      <c r="C34" s="165"/>
    </row>
    <row r="35" spans="1:3" ht="86.25" customHeight="1" thickBot="1">
      <c r="B35" s="166"/>
      <c r="C35" s="167"/>
    </row>
    <row r="36" spans="1:3">
      <c r="B36" s="160" t="s">
        <v>138</v>
      </c>
      <c r="C36" s="169" t="s">
        <v>139</v>
      </c>
    </row>
    <row r="37" spans="1:3">
      <c r="B37" s="168"/>
      <c r="C37" s="170"/>
    </row>
    <row r="38" spans="1:3">
      <c r="B38" s="168"/>
      <c r="C38" s="170"/>
    </row>
    <row r="39" spans="1:3">
      <c r="B39" s="168"/>
      <c r="C39" s="170"/>
    </row>
    <row r="40" spans="1:3">
      <c r="B40" s="168"/>
      <c r="C40" s="170"/>
    </row>
    <row r="41" spans="1:3">
      <c r="B41" s="168"/>
      <c r="C41" s="170"/>
    </row>
    <row r="42" spans="1:3">
      <c r="A42" s="8"/>
      <c r="B42" s="168"/>
      <c r="C42" s="170"/>
    </row>
    <row r="43" spans="1:3">
      <c r="A43" s="8"/>
      <c r="B43" s="168"/>
      <c r="C43" s="170"/>
    </row>
    <row r="44" spans="1:3">
      <c r="A44" s="8"/>
      <c r="B44" s="168"/>
      <c r="C44" s="170"/>
    </row>
    <row r="45" spans="1:3">
      <c r="A45" s="8"/>
      <c r="B45" s="168"/>
      <c r="C45" s="170"/>
    </row>
    <row r="46" spans="1:3">
      <c r="A46" s="8"/>
      <c r="B46" s="168"/>
      <c r="C46" s="170"/>
    </row>
    <row r="47" spans="1:3">
      <c r="A47" s="8"/>
      <c r="B47" s="168"/>
      <c r="C47" s="170"/>
    </row>
    <row r="48" spans="1:3">
      <c r="B48" s="168"/>
      <c r="C48" s="170"/>
    </row>
    <row r="49" spans="2:3">
      <c r="B49" s="168"/>
      <c r="C49" s="170"/>
    </row>
    <row r="50" spans="2:3">
      <c r="B50" s="168"/>
      <c r="C50" s="170"/>
    </row>
    <row r="51" spans="2:3">
      <c r="B51" s="168"/>
      <c r="C51" s="170"/>
    </row>
    <row r="52" spans="2:3">
      <c r="B52" s="168"/>
      <c r="C52" s="170"/>
    </row>
    <row r="53" spans="2:3">
      <c r="B53" s="168"/>
      <c r="C53" s="170"/>
    </row>
    <row r="54" spans="2:3">
      <c r="B54" s="168"/>
      <c r="C54" s="170"/>
    </row>
    <row r="55" spans="2:3">
      <c r="B55" s="168"/>
      <c r="C55" s="170"/>
    </row>
    <row r="56" spans="2:3">
      <c r="B56" s="168"/>
      <c r="C56" s="170"/>
    </row>
    <row r="57" spans="2:3">
      <c r="B57" s="168"/>
      <c r="C57" s="170"/>
    </row>
    <row r="58" spans="2:3">
      <c r="B58" s="168"/>
      <c r="C58" s="170"/>
    </row>
    <row r="59" spans="2:3">
      <c r="B59" s="168"/>
      <c r="C59" s="170"/>
    </row>
    <row r="60" spans="2:3">
      <c r="B60" s="168"/>
      <c r="C60" s="170"/>
    </row>
    <row r="61" spans="2:3">
      <c r="B61" s="168"/>
      <c r="C61" s="170"/>
    </row>
    <row r="62" spans="2:3">
      <c r="B62" s="168"/>
      <c r="C62" s="170"/>
    </row>
    <row r="63" spans="2:3">
      <c r="B63" s="168"/>
      <c r="C63" s="170"/>
    </row>
    <row r="64" spans="2:3">
      <c r="B64" s="168"/>
      <c r="C64" s="170"/>
    </row>
    <row r="65" spans="2:3">
      <c r="B65" s="168"/>
      <c r="C65" s="170"/>
    </row>
    <row r="66" spans="2:3">
      <c r="B66" s="168"/>
      <c r="C66" s="170"/>
    </row>
    <row r="67" spans="2:3">
      <c r="B67" s="168"/>
      <c r="C67" s="170"/>
    </row>
    <row r="68" spans="2:3">
      <c r="B68" s="168"/>
      <c r="C68" s="170"/>
    </row>
    <row r="69" spans="2:3">
      <c r="B69" s="168"/>
      <c r="C69" s="170"/>
    </row>
    <row r="70" spans="2:3">
      <c r="B70" s="168"/>
      <c r="C70" s="170"/>
    </row>
    <row r="71" spans="2:3">
      <c r="B71" s="168"/>
      <c r="C71" s="170"/>
    </row>
    <row r="72" spans="2:3">
      <c r="B72" s="168"/>
      <c r="C72" s="170"/>
    </row>
    <row r="73" spans="2:3">
      <c r="B73" s="168"/>
      <c r="C73" s="170"/>
    </row>
    <row r="74" spans="2:3">
      <c r="B74" s="168"/>
      <c r="C74" s="170"/>
    </row>
    <row r="75" spans="2:3">
      <c r="B75" s="168"/>
      <c r="C75" s="170"/>
    </row>
    <row r="76" spans="2:3">
      <c r="B76" s="168"/>
      <c r="C76" s="170"/>
    </row>
    <row r="77" spans="2:3">
      <c r="B77" s="168"/>
      <c r="C77" s="170"/>
    </row>
    <row r="78" spans="2:3">
      <c r="B78" s="168"/>
      <c r="C78" s="170"/>
    </row>
    <row r="79" spans="2:3">
      <c r="B79" s="168"/>
      <c r="C79" s="170"/>
    </row>
    <row r="80" spans="2:3">
      <c r="B80" s="168"/>
      <c r="C80" s="170"/>
    </row>
    <row r="81" spans="2:3">
      <c r="B81" s="168"/>
      <c r="C81" s="170"/>
    </row>
    <row r="82" spans="2:3">
      <c r="B82" s="168"/>
      <c r="C82" s="170"/>
    </row>
    <row r="83" spans="2:3">
      <c r="B83" s="168"/>
      <c r="C83" s="170"/>
    </row>
    <row r="84" spans="2:3">
      <c r="B84" s="168"/>
      <c r="C84" s="170"/>
    </row>
    <row r="85" spans="2:3">
      <c r="B85" s="168"/>
      <c r="C85" s="170"/>
    </row>
    <row r="86" spans="2:3">
      <c r="B86" s="168"/>
      <c r="C86" s="170"/>
    </row>
    <row r="87" spans="2:3" ht="409.5" customHeight="1">
      <c r="B87" s="168"/>
      <c r="C87" s="170"/>
    </row>
  </sheetData>
  <mergeCells count="20">
    <mergeCell ref="B26:C26"/>
    <mergeCell ref="B25:C25"/>
    <mergeCell ref="B23:C23"/>
    <mergeCell ref="B3:C3"/>
    <mergeCell ref="E4:H18"/>
    <mergeCell ref="B32:C35"/>
    <mergeCell ref="B36:B87"/>
    <mergeCell ref="C36:C87"/>
    <mergeCell ref="B4:C4"/>
    <mergeCell ref="B6:C6"/>
    <mergeCell ref="B7:C7"/>
    <mergeCell ref="B13:C13"/>
    <mergeCell ref="B27:C27"/>
    <mergeCell ref="B28:C28"/>
    <mergeCell ref="B5:C5"/>
    <mergeCell ref="B30:C30"/>
    <mergeCell ref="B31:C31"/>
    <mergeCell ref="B29:C29"/>
    <mergeCell ref="B20:C20"/>
    <mergeCell ref="B14:C14"/>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604F8-9436-485B-897B-219B2344DC71}">
  <dimension ref="B2:AL28"/>
  <sheetViews>
    <sheetView zoomScale="70" zoomScaleNormal="70" zoomScaleSheetLayoutView="85" workbookViewId="0">
      <selection activeCell="C3" sqref="C3"/>
    </sheetView>
  </sheetViews>
  <sheetFormatPr defaultRowHeight="14.4"/>
  <cols>
    <col min="1" max="1" width="2" customWidth="1"/>
    <col min="2" max="2" width="5.33203125" customWidth="1"/>
    <col min="3" max="3" width="33.109375" customWidth="1"/>
    <col min="4" max="4" width="9.88671875" customWidth="1"/>
    <col min="5" max="5" width="8.6640625" customWidth="1"/>
    <col min="6" max="7" width="11.44140625" customWidth="1"/>
    <col min="8" max="8" width="21.33203125" customWidth="1"/>
    <col min="9" max="9" width="3.6640625" customWidth="1"/>
    <col min="10" max="10" width="37.5546875" customWidth="1"/>
    <col min="11" max="11" width="13.6640625" customWidth="1"/>
    <col min="12" max="13" width="13.88671875" customWidth="1"/>
    <col min="14" max="26" width="15.88671875" customWidth="1"/>
    <col min="27" max="27" width="23.5546875" customWidth="1"/>
    <col min="28" max="28" width="48.6640625" customWidth="1"/>
    <col min="29" max="29" width="34.88671875" customWidth="1"/>
    <col min="30" max="30" width="16" customWidth="1"/>
  </cols>
  <sheetData>
    <row r="2" spans="2:32" s="102" customFormat="1" ht="18">
      <c r="B2" s="175" t="s">
        <v>11</v>
      </c>
      <c r="C2" s="175"/>
      <c r="D2" s="175"/>
      <c r="E2" s="175"/>
      <c r="F2" s="175"/>
      <c r="G2" s="175"/>
      <c r="H2" s="175"/>
      <c r="I2" s="175"/>
      <c r="J2" s="175"/>
      <c r="K2" s="175"/>
      <c r="L2" s="175"/>
      <c r="M2" s="175"/>
      <c r="N2" s="175"/>
      <c r="O2" s="175"/>
      <c r="P2" s="175"/>
      <c r="Q2" s="175"/>
      <c r="R2" s="175"/>
      <c r="S2" s="175"/>
      <c r="T2" s="175"/>
      <c r="U2" s="175"/>
      <c r="V2" s="175"/>
      <c r="W2" s="175"/>
      <c r="X2" s="175"/>
      <c r="Y2" s="175"/>
      <c r="Z2" s="175"/>
      <c r="AA2" s="175"/>
      <c r="AB2" t="s">
        <v>3</v>
      </c>
    </row>
    <row r="3" spans="2:32" s="102" customFormat="1" ht="21">
      <c r="B3" s="103" t="s">
        <v>78</v>
      </c>
      <c r="C3" s="71"/>
      <c r="D3" s="2"/>
      <c r="E3" s="2"/>
      <c r="F3" s="2"/>
      <c r="G3" s="104"/>
      <c r="H3" s="104"/>
      <c r="I3" s="104"/>
      <c r="J3" s="104"/>
      <c r="K3" s="104"/>
      <c r="L3" s="2"/>
      <c r="M3" s="2"/>
      <c r="N3" s="2"/>
      <c r="O3" s="2"/>
      <c r="P3" s="2"/>
      <c r="Q3" s="2"/>
      <c r="R3" s="2"/>
      <c r="S3" s="2"/>
      <c r="T3" s="2"/>
      <c r="U3" s="2"/>
      <c r="V3" s="2"/>
      <c r="W3" s="2"/>
      <c r="X3" s="2"/>
      <c r="Y3" s="2"/>
      <c r="Z3" s="2"/>
      <c r="AA3" s="2"/>
      <c r="AB3" s="4" t="s">
        <v>29</v>
      </c>
    </row>
    <row r="4" spans="2:32" ht="12" customHeight="1">
      <c r="E4" s="105"/>
      <c r="F4" s="105"/>
      <c r="G4" s="105"/>
      <c r="H4" s="105"/>
      <c r="I4" s="105"/>
      <c r="J4" s="101"/>
      <c r="K4" s="101"/>
      <c r="L4" s="101"/>
      <c r="M4" s="101"/>
      <c r="N4" s="101"/>
      <c r="O4" s="101"/>
      <c r="P4" s="101"/>
      <c r="Q4" s="101"/>
      <c r="R4" s="101"/>
      <c r="S4" s="101"/>
      <c r="T4" s="101"/>
      <c r="U4" s="101"/>
      <c r="V4" s="101"/>
      <c r="W4" s="101"/>
      <c r="X4" s="101"/>
      <c r="Y4" s="101"/>
      <c r="Z4" s="101"/>
      <c r="AA4" s="1"/>
      <c r="AB4" s="5" t="s">
        <v>129</v>
      </c>
      <c r="AC4" s="1"/>
      <c r="AD4" s="1"/>
      <c r="AE4" s="1"/>
      <c r="AF4" s="1"/>
    </row>
    <row r="5" spans="2:32" ht="15" thickBot="1">
      <c r="C5" s="106" t="s">
        <v>23</v>
      </c>
      <c r="E5" s="105"/>
      <c r="F5" s="105"/>
      <c r="G5" s="105"/>
      <c r="I5" s="105"/>
      <c r="J5" s="106" t="s">
        <v>24</v>
      </c>
      <c r="L5" s="107"/>
      <c r="M5" s="107"/>
      <c r="N5" s="107"/>
      <c r="O5" s="107"/>
      <c r="P5" s="107"/>
      <c r="Q5" s="107"/>
      <c r="R5" s="107"/>
      <c r="S5" s="107"/>
      <c r="T5" s="107"/>
      <c r="U5" s="107"/>
      <c r="V5" s="107"/>
      <c r="W5" s="107"/>
      <c r="X5" s="107"/>
      <c r="Y5" s="107"/>
      <c r="Z5" s="107"/>
      <c r="AA5" s="1"/>
      <c r="AB5" s="1"/>
      <c r="AC5" s="1"/>
      <c r="AD5" s="1"/>
      <c r="AE5" s="1"/>
      <c r="AF5" s="1"/>
    </row>
    <row r="6" spans="2:32" ht="15" thickBot="1">
      <c r="B6" s="194" t="s">
        <v>25</v>
      </c>
      <c r="C6" s="192" t="s">
        <v>26</v>
      </c>
      <c r="D6" s="190" t="s">
        <v>27</v>
      </c>
      <c r="E6" s="190" t="s">
        <v>13</v>
      </c>
      <c r="F6" s="190" t="s">
        <v>16</v>
      </c>
      <c r="G6" s="190" t="s">
        <v>64</v>
      </c>
      <c r="H6" s="188" t="s">
        <v>56</v>
      </c>
      <c r="I6" s="105"/>
      <c r="J6" s="185" t="s">
        <v>115</v>
      </c>
      <c r="K6" s="186"/>
      <c r="L6" s="186"/>
      <c r="M6" s="186"/>
      <c r="N6" s="187"/>
      <c r="O6" s="182" t="s">
        <v>113</v>
      </c>
      <c r="P6" s="183"/>
      <c r="Q6" s="183"/>
      <c r="R6" s="183"/>
      <c r="S6" s="183"/>
      <c r="T6" s="183"/>
      <c r="U6" s="183"/>
      <c r="V6" s="183"/>
      <c r="W6" s="183"/>
      <c r="X6" s="183"/>
      <c r="Y6" s="183"/>
      <c r="Z6" s="183"/>
      <c r="AA6" s="184"/>
      <c r="AB6" s="1"/>
      <c r="AC6" s="1"/>
      <c r="AD6" s="1"/>
      <c r="AE6" s="1"/>
      <c r="AF6" s="1"/>
    </row>
    <row r="7" spans="2:32" ht="131.25" customHeight="1" thickBot="1">
      <c r="B7" s="195"/>
      <c r="C7" s="193"/>
      <c r="D7" s="191"/>
      <c r="E7" s="191"/>
      <c r="F7" s="191"/>
      <c r="G7" s="191"/>
      <c r="H7" s="189"/>
      <c r="I7" s="108" t="s">
        <v>25</v>
      </c>
      <c r="J7" s="109" t="s">
        <v>130</v>
      </c>
      <c r="K7" s="110" t="s">
        <v>14</v>
      </c>
      <c r="L7" s="111" t="s">
        <v>13</v>
      </c>
      <c r="M7" s="112" t="s">
        <v>16</v>
      </c>
      <c r="N7" s="113" t="s">
        <v>64</v>
      </c>
      <c r="O7" s="114" t="s">
        <v>118</v>
      </c>
      <c r="P7" s="115" t="s">
        <v>119</v>
      </c>
      <c r="Q7" s="116" t="s">
        <v>120</v>
      </c>
      <c r="R7" s="115" t="s">
        <v>131</v>
      </c>
      <c r="S7" s="115" t="s">
        <v>121</v>
      </c>
      <c r="T7" s="115" t="s">
        <v>122</v>
      </c>
      <c r="U7" s="114" t="s">
        <v>132</v>
      </c>
      <c r="V7" s="115" t="s">
        <v>123</v>
      </c>
      <c r="W7" s="115" t="s">
        <v>124</v>
      </c>
      <c r="X7" s="114" t="s">
        <v>133</v>
      </c>
      <c r="Y7" s="115" t="s">
        <v>125</v>
      </c>
      <c r="Z7" s="115" t="s">
        <v>126</v>
      </c>
      <c r="AA7" s="114" t="s">
        <v>57</v>
      </c>
      <c r="AB7" s="154" t="s">
        <v>112</v>
      </c>
      <c r="AC7" s="1"/>
      <c r="AD7" s="1"/>
      <c r="AE7" s="1"/>
      <c r="AF7" s="1"/>
    </row>
    <row r="8" spans="2:32" ht="15.6">
      <c r="B8" s="119">
        <v>1</v>
      </c>
      <c r="C8" s="75" t="s">
        <v>28</v>
      </c>
      <c r="D8" s="85"/>
      <c r="E8" s="85"/>
      <c r="F8" s="120">
        <f>D8*E8</f>
        <v>0</v>
      </c>
      <c r="G8" s="81"/>
      <c r="H8" s="121">
        <f>F8*G8/1000</f>
        <v>0</v>
      </c>
      <c r="I8" s="122">
        <v>1</v>
      </c>
      <c r="J8" s="75" t="s">
        <v>28</v>
      </c>
      <c r="K8" s="72"/>
      <c r="L8" s="72"/>
      <c r="M8" s="120">
        <f>K8*L8</f>
        <v>0</v>
      </c>
      <c r="N8" s="86"/>
      <c r="O8" s="92"/>
      <c r="P8" s="123">
        <f>M8*O8</f>
        <v>0</v>
      </c>
      <c r="Q8" s="86"/>
      <c r="R8" s="95"/>
      <c r="S8" s="124">
        <f>M8*R8</f>
        <v>0</v>
      </c>
      <c r="T8" s="97"/>
      <c r="U8" s="95"/>
      <c r="V8" s="125">
        <f>U8*M8</f>
        <v>0</v>
      </c>
      <c r="W8" s="99"/>
      <c r="X8" s="95"/>
      <c r="Y8" s="123">
        <f>M8*X8</f>
        <v>0</v>
      </c>
      <c r="Z8" s="86"/>
      <c r="AA8" s="153">
        <f>(P8*Q8/1000)+(S8*T8/1000)+(V8*W8/1000)+(Y8*Z8/1000)</f>
        <v>0</v>
      </c>
      <c r="AB8" s="155" t="str">
        <f>IF(Q8+T8+W8+Z8&lt;&gt;N8,"Darbo valandų skaičius nesutampa su nurodytu N stulpelyje","")</f>
        <v/>
      </c>
      <c r="AC8" s="1"/>
      <c r="AD8" s="1"/>
      <c r="AE8" s="1"/>
      <c r="AF8" s="1"/>
    </row>
    <row r="9" spans="2:32" ht="15.6">
      <c r="B9" s="128">
        <v>2</v>
      </c>
      <c r="C9" s="75" t="s">
        <v>28</v>
      </c>
      <c r="D9" s="76"/>
      <c r="E9" s="76"/>
      <c r="F9" s="129">
        <f t="shared" ref="F9:F25" si="0">D9*E9</f>
        <v>0</v>
      </c>
      <c r="G9" s="77"/>
      <c r="H9" s="130">
        <f t="shared" ref="H9:H25" si="1">F9*G9/1000</f>
        <v>0</v>
      </c>
      <c r="I9" s="122">
        <v>2</v>
      </c>
      <c r="J9" s="75" t="s">
        <v>28</v>
      </c>
      <c r="K9" s="78"/>
      <c r="L9" s="74"/>
      <c r="M9" s="120">
        <f t="shared" ref="M9:M25" si="2">K9*L9</f>
        <v>0</v>
      </c>
      <c r="N9" s="87"/>
      <c r="O9" s="92"/>
      <c r="P9" s="123">
        <f t="shared" ref="P9:P25" si="3">M9*O9</f>
        <v>0</v>
      </c>
      <c r="Q9" s="86"/>
      <c r="R9" s="95"/>
      <c r="S9" s="124">
        <f t="shared" ref="S9:S25" si="4">M9*R9</f>
        <v>0</v>
      </c>
      <c r="T9" s="97"/>
      <c r="U9" s="95"/>
      <c r="V9" s="125">
        <f t="shared" ref="V9:V25" si="5">U9*M9</f>
        <v>0</v>
      </c>
      <c r="W9" s="99"/>
      <c r="X9" s="95"/>
      <c r="Y9" s="37">
        <f t="shared" ref="Y9:Y25" si="6">M9*X9</f>
        <v>0</v>
      </c>
      <c r="Z9" s="87"/>
      <c r="AA9" s="153">
        <f t="shared" ref="AA9:AA25" si="7">(P9*Q9/1000)+(S9*T9/1000)+(V9*W9/1000)+(Y9*Z9/1000)</f>
        <v>0</v>
      </c>
      <c r="AB9" s="155" t="str">
        <f t="shared" ref="AB9:AB25" si="8">IF(Q9+T9+W9+Z9&lt;&gt;N9,"Darbo valandų skaičius nesutampa su nurodytu N stulpelyje","")</f>
        <v/>
      </c>
      <c r="AC9" s="1"/>
      <c r="AD9" s="1"/>
      <c r="AE9" s="1"/>
      <c r="AF9" s="1"/>
    </row>
    <row r="10" spans="2:32" ht="15.6">
      <c r="B10" s="128">
        <v>3</v>
      </c>
      <c r="C10" s="75" t="s">
        <v>28</v>
      </c>
      <c r="D10" s="74"/>
      <c r="E10" s="74"/>
      <c r="F10" s="129">
        <f t="shared" si="0"/>
        <v>0</v>
      </c>
      <c r="G10" s="77"/>
      <c r="H10" s="130">
        <f t="shared" si="1"/>
        <v>0</v>
      </c>
      <c r="I10" s="122">
        <v>3</v>
      </c>
      <c r="J10" s="75" t="s">
        <v>28</v>
      </c>
      <c r="K10" s="74"/>
      <c r="L10" s="74"/>
      <c r="M10" s="120">
        <f t="shared" si="2"/>
        <v>0</v>
      </c>
      <c r="N10" s="87"/>
      <c r="O10" s="92"/>
      <c r="P10" s="123">
        <f t="shared" si="3"/>
        <v>0</v>
      </c>
      <c r="Q10" s="86"/>
      <c r="R10" s="95"/>
      <c r="S10" s="124">
        <f t="shared" si="4"/>
        <v>0</v>
      </c>
      <c r="T10" s="97"/>
      <c r="U10" s="95"/>
      <c r="V10" s="125">
        <f t="shared" si="5"/>
        <v>0</v>
      </c>
      <c r="W10" s="99"/>
      <c r="X10" s="95"/>
      <c r="Y10" s="37">
        <f t="shared" si="6"/>
        <v>0</v>
      </c>
      <c r="Z10" s="87"/>
      <c r="AA10" s="153">
        <f t="shared" si="7"/>
        <v>0</v>
      </c>
      <c r="AB10" s="155" t="str">
        <f t="shared" si="8"/>
        <v/>
      </c>
      <c r="AC10" s="1"/>
      <c r="AD10" s="1"/>
      <c r="AE10" s="1"/>
      <c r="AF10" s="1"/>
    </row>
    <row r="11" spans="2:32" ht="15.6">
      <c r="B11" s="119">
        <v>4</v>
      </c>
      <c r="C11" s="75" t="s">
        <v>28</v>
      </c>
      <c r="D11" s="76"/>
      <c r="E11" s="76"/>
      <c r="F11" s="129">
        <f t="shared" si="0"/>
        <v>0</v>
      </c>
      <c r="G11" s="77"/>
      <c r="H11" s="131">
        <f t="shared" si="1"/>
        <v>0</v>
      </c>
      <c r="I11" s="132">
        <v>4</v>
      </c>
      <c r="J11" s="75" t="s">
        <v>28</v>
      </c>
      <c r="K11" s="74"/>
      <c r="L11" s="74"/>
      <c r="M11" s="120">
        <f t="shared" si="2"/>
        <v>0</v>
      </c>
      <c r="N11" s="87"/>
      <c r="O11" s="92"/>
      <c r="P11" s="123">
        <f t="shared" si="3"/>
        <v>0</v>
      </c>
      <c r="Q11" s="86"/>
      <c r="R11" s="95"/>
      <c r="S11" s="124">
        <f t="shared" si="4"/>
        <v>0</v>
      </c>
      <c r="T11" s="97"/>
      <c r="U11" s="95"/>
      <c r="V11" s="125">
        <f t="shared" si="5"/>
        <v>0</v>
      </c>
      <c r="W11" s="99"/>
      <c r="X11" s="95"/>
      <c r="Y11" s="37">
        <f t="shared" si="6"/>
        <v>0</v>
      </c>
      <c r="Z11" s="87"/>
      <c r="AA11" s="153">
        <f t="shared" si="7"/>
        <v>0</v>
      </c>
      <c r="AB11" s="155" t="str">
        <f t="shared" si="8"/>
        <v/>
      </c>
      <c r="AC11" s="1"/>
      <c r="AD11" s="1"/>
      <c r="AE11" s="1"/>
      <c r="AF11" s="1"/>
    </row>
    <row r="12" spans="2:32" ht="15.6">
      <c r="B12" s="128">
        <v>5</v>
      </c>
      <c r="C12" s="75" t="s">
        <v>28</v>
      </c>
      <c r="D12" s="74"/>
      <c r="E12" s="74"/>
      <c r="F12" s="129">
        <f t="shared" si="0"/>
        <v>0</v>
      </c>
      <c r="G12" s="77"/>
      <c r="H12" s="131">
        <f t="shared" si="1"/>
        <v>0</v>
      </c>
      <c r="I12" s="122">
        <v>5</v>
      </c>
      <c r="J12" s="75" t="s">
        <v>28</v>
      </c>
      <c r="K12" s="74"/>
      <c r="L12" s="74"/>
      <c r="M12" s="120">
        <f t="shared" si="2"/>
        <v>0</v>
      </c>
      <c r="N12" s="87"/>
      <c r="O12" s="92"/>
      <c r="P12" s="123">
        <f t="shared" si="3"/>
        <v>0</v>
      </c>
      <c r="Q12" s="86"/>
      <c r="R12" s="95"/>
      <c r="S12" s="124">
        <f t="shared" si="4"/>
        <v>0</v>
      </c>
      <c r="T12" s="80"/>
      <c r="U12" s="95"/>
      <c r="V12" s="125">
        <f t="shared" si="5"/>
        <v>0</v>
      </c>
      <c r="W12" s="99"/>
      <c r="X12" s="95"/>
      <c r="Y12" s="37">
        <f t="shared" si="6"/>
        <v>0</v>
      </c>
      <c r="Z12" s="87"/>
      <c r="AA12" s="153">
        <f t="shared" si="7"/>
        <v>0</v>
      </c>
      <c r="AB12" s="155" t="str">
        <f t="shared" si="8"/>
        <v/>
      </c>
      <c r="AD12" s="1"/>
      <c r="AE12" s="1"/>
      <c r="AF12" s="1"/>
    </row>
    <row r="13" spans="2:32" ht="15.6">
      <c r="B13" s="128">
        <v>6</v>
      </c>
      <c r="C13" s="75" t="s">
        <v>28</v>
      </c>
      <c r="D13" s="74"/>
      <c r="E13" s="74"/>
      <c r="F13" s="129">
        <f t="shared" si="0"/>
        <v>0</v>
      </c>
      <c r="G13" s="77"/>
      <c r="H13" s="131">
        <f t="shared" si="1"/>
        <v>0</v>
      </c>
      <c r="I13" s="122">
        <v>6</v>
      </c>
      <c r="J13" s="75" t="s">
        <v>28</v>
      </c>
      <c r="K13" s="78"/>
      <c r="L13" s="74"/>
      <c r="M13" s="120">
        <f t="shared" si="2"/>
        <v>0</v>
      </c>
      <c r="N13" s="87"/>
      <c r="O13" s="92"/>
      <c r="P13" s="123">
        <f t="shared" si="3"/>
        <v>0</v>
      </c>
      <c r="Q13" s="86"/>
      <c r="R13" s="95"/>
      <c r="S13" s="124">
        <f t="shared" si="4"/>
        <v>0</v>
      </c>
      <c r="T13" s="80"/>
      <c r="U13" s="95"/>
      <c r="V13" s="125">
        <f t="shared" si="5"/>
        <v>0</v>
      </c>
      <c r="W13" s="99"/>
      <c r="X13" s="95"/>
      <c r="Y13" s="37">
        <f t="shared" si="6"/>
        <v>0</v>
      </c>
      <c r="Z13" s="87"/>
      <c r="AA13" s="153">
        <f t="shared" si="7"/>
        <v>0</v>
      </c>
      <c r="AB13" s="155" t="str">
        <f t="shared" si="8"/>
        <v/>
      </c>
      <c r="AC13" s="1"/>
      <c r="AD13" s="1"/>
      <c r="AE13" s="1"/>
      <c r="AF13" s="1"/>
    </row>
    <row r="14" spans="2:32" ht="15.6">
      <c r="B14" s="119">
        <v>7</v>
      </c>
      <c r="C14" s="75" t="s">
        <v>28</v>
      </c>
      <c r="D14" s="74"/>
      <c r="E14" s="74"/>
      <c r="F14" s="129">
        <f t="shared" si="0"/>
        <v>0</v>
      </c>
      <c r="G14" s="77"/>
      <c r="H14" s="131">
        <f t="shared" si="1"/>
        <v>0</v>
      </c>
      <c r="I14" s="122">
        <v>7</v>
      </c>
      <c r="J14" s="75" t="s">
        <v>28</v>
      </c>
      <c r="K14" s="74"/>
      <c r="L14" s="74"/>
      <c r="M14" s="120">
        <f t="shared" si="2"/>
        <v>0</v>
      </c>
      <c r="N14" s="87"/>
      <c r="O14" s="92"/>
      <c r="P14" s="123">
        <f t="shared" si="3"/>
        <v>0</v>
      </c>
      <c r="Q14" s="86"/>
      <c r="R14" s="95"/>
      <c r="S14" s="124">
        <f t="shared" si="4"/>
        <v>0</v>
      </c>
      <c r="T14" s="80"/>
      <c r="U14" s="95"/>
      <c r="V14" s="125">
        <f t="shared" si="5"/>
        <v>0</v>
      </c>
      <c r="W14" s="99"/>
      <c r="X14" s="95"/>
      <c r="Y14" s="37">
        <f t="shared" si="6"/>
        <v>0</v>
      </c>
      <c r="Z14" s="87"/>
      <c r="AA14" s="153">
        <f t="shared" si="7"/>
        <v>0</v>
      </c>
      <c r="AB14" s="155" t="str">
        <f t="shared" si="8"/>
        <v/>
      </c>
      <c r="AC14" s="1"/>
      <c r="AD14" s="1"/>
      <c r="AE14" s="1"/>
      <c r="AF14" s="1"/>
    </row>
    <row r="15" spans="2:32" ht="15.6">
      <c r="B15" s="128">
        <v>8</v>
      </c>
      <c r="C15" s="75" t="s">
        <v>28</v>
      </c>
      <c r="D15" s="74"/>
      <c r="E15" s="74"/>
      <c r="F15" s="129">
        <f t="shared" si="0"/>
        <v>0</v>
      </c>
      <c r="G15" s="77"/>
      <c r="H15" s="131">
        <f t="shared" si="1"/>
        <v>0</v>
      </c>
      <c r="I15" s="132">
        <v>8</v>
      </c>
      <c r="J15" s="75" t="s">
        <v>28</v>
      </c>
      <c r="K15" s="74"/>
      <c r="L15" s="74"/>
      <c r="M15" s="120">
        <f t="shared" si="2"/>
        <v>0</v>
      </c>
      <c r="N15" s="87"/>
      <c r="O15" s="92"/>
      <c r="P15" s="123">
        <f t="shared" si="3"/>
        <v>0</v>
      </c>
      <c r="Q15" s="86"/>
      <c r="R15" s="95"/>
      <c r="S15" s="124">
        <f t="shared" si="4"/>
        <v>0</v>
      </c>
      <c r="T15" s="80"/>
      <c r="U15" s="95"/>
      <c r="V15" s="125">
        <f t="shared" si="5"/>
        <v>0</v>
      </c>
      <c r="W15" s="99"/>
      <c r="X15" s="95"/>
      <c r="Y15" s="37">
        <f t="shared" si="6"/>
        <v>0</v>
      </c>
      <c r="Z15" s="87"/>
      <c r="AA15" s="153">
        <f t="shared" si="7"/>
        <v>0</v>
      </c>
      <c r="AB15" s="155" t="str">
        <f t="shared" si="8"/>
        <v/>
      </c>
      <c r="AC15" s="1"/>
      <c r="AD15" s="1"/>
      <c r="AE15" s="1"/>
      <c r="AF15" s="1"/>
    </row>
    <row r="16" spans="2:32" ht="15.6">
      <c r="B16" s="128">
        <v>9</v>
      </c>
      <c r="C16" s="75" t="s">
        <v>28</v>
      </c>
      <c r="D16" s="74"/>
      <c r="E16" s="74"/>
      <c r="F16" s="129">
        <f t="shared" si="0"/>
        <v>0</v>
      </c>
      <c r="G16" s="77"/>
      <c r="H16" s="131">
        <f t="shared" si="1"/>
        <v>0</v>
      </c>
      <c r="I16" s="122">
        <v>9</v>
      </c>
      <c r="J16" s="75" t="s">
        <v>28</v>
      </c>
      <c r="K16" s="74"/>
      <c r="L16" s="74"/>
      <c r="M16" s="120">
        <f t="shared" si="2"/>
        <v>0</v>
      </c>
      <c r="N16" s="87"/>
      <c r="O16" s="92"/>
      <c r="P16" s="123">
        <f t="shared" si="3"/>
        <v>0</v>
      </c>
      <c r="Q16" s="86"/>
      <c r="R16" s="95"/>
      <c r="S16" s="124">
        <f t="shared" si="4"/>
        <v>0</v>
      </c>
      <c r="T16" s="80"/>
      <c r="U16" s="95"/>
      <c r="V16" s="125">
        <f t="shared" si="5"/>
        <v>0</v>
      </c>
      <c r="W16" s="99"/>
      <c r="X16" s="95"/>
      <c r="Y16" s="37">
        <f t="shared" si="6"/>
        <v>0</v>
      </c>
      <c r="Z16" s="87"/>
      <c r="AA16" s="153">
        <f t="shared" si="7"/>
        <v>0</v>
      </c>
      <c r="AB16" s="155" t="str">
        <f t="shared" si="8"/>
        <v/>
      </c>
      <c r="AC16" s="1"/>
      <c r="AD16" s="1"/>
      <c r="AE16" s="1"/>
      <c r="AF16" s="1"/>
    </row>
    <row r="17" spans="2:38" ht="15.6">
      <c r="B17" s="119">
        <v>10</v>
      </c>
      <c r="C17" s="75" t="s">
        <v>28</v>
      </c>
      <c r="D17" s="74"/>
      <c r="E17" s="74"/>
      <c r="F17" s="129">
        <f t="shared" si="0"/>
        <v>0</v>
      </c>
      <c r="G17" s="77"/>
      <c r="H17" s="131">
        <f t="shared" si="1"/>
        <v>0</v>
      </c>
      <c r="I17" s="122">
        <v>10</v>
      </c>
      <c r="J17" s="75" t="s">
        <v>28</v>
      </c>
      <c r="K17" s="74"/>
      <c r="L17" s="74"/>
      <c r="M17" s="120">
        <f t="shared" si="2"/>
        <v>0</v>
      </c>
      <c r="N17" s="87"/>
      <c r="O17" s="92"/>
      <c r="P17" s="123">
        <f t="shared" si="3"/>
        <v>0</v>
      </c>
      <c r="Q17" s="86"/>
      <c r="R17" s="95"/>
      <c r="S17" s="124">
        <f t="shared" si="4"/>
        <v>0</v>
      </c>
      <c r="T17" s="80"/>
      <c r="U17" s="95"/>
      <c r="V17" s="125">
        <f t="shared" si="5"/>
        <v>0</v>
      </c>
      <c r="W17" s="99"/>
      <c r="X17" s="95"/>
      <c r="Y17" s="37">
        <f t="shared" si="6"/>
        <v>0</v>
      </c>
      <c r="Z17" s="87"/>
      <c r="AA17" s="153">
        <f t="shared" si="7"/>
        <v>0</v>
      </c>
      <c r="AB17" s="155" t="str">
        <f t="shared" si="8"/>
        <v/>
      </c>
      <c r="AC17" s="1"/>
      <c r="AD17" s="1"/>
      <c r="AE17" s="1"/>
      <c r="AF17" s="1"/>
    </row>
    <row r="18" spans="2:38" ht="15.6">
      <c r="B18" s="128">
        <v>11</v>
      </c>
      <c r="C18" s="75" t="s">
        <v>28</v>
      </c>
      <c r="D18" s="74"/>
      <c r="E18" s="74"/>
      <c r="F18" s="129">
        <f t="shared" si="0"/>
        <v>0</v>
      </c>
      <c r="G18" s="77"/>
      <c r="H18" s="131">
        <f t="shared" si="1"/>
        <v>0</v>
      </c>
      <c r="I18" s="122">
        <v>11</v>
      </c>
      <c r="J18" s="75" t="s">
        <v>28</v>
      </c>
      <c r="K18" s="74"/>
      <c r="L18" s="74"/>
      <c r="M18" s="120">
        <f t="shared" si="2"/>
        <v>0</v>
      </c>
      <c r="N18" s="87"/>
      <c r="O18" s="92"/>
      <c r="P18" s="123">
        <f t="shared" si="3"/>
        <v>0</v>
      </c>
      <c r="Q18" s="86"/>
      <c r="R18" s="95"/>
      <c r="S18" s="124">
        <f t="shared" si="4"/>
        <v>0</v>
      </c>
      <c r="T18" s="80"/>
      <c r="U18" s="95"/>
      <c r="V18" s="125">
        <f t="shared" si="5"/>
        <v>0</v>
      </c>
      <c r="W18" s="99"/>
      <c r="X18" s="95"/>
      <c r="Y18" s="37">
        <f t="shared" si="6"/>
        <v>0</v>
      </c>
      <c r="Z18" s="87"/>
      <c r="AA18" s="153">
        <f t="shared" si="7"/>
        <v>0</v>
      </c>
      <c r="AB18" s="155" t="str">
        <f t="shared" si="8"/>
        <v/>
      </c>
      <c r="AC18" s="1"/>
      <c r="AD18" s="1"/>
      <c r="AE18" s="1"/>
      <c r="AF18" s="1"/>
    </row>
    <row r="19" spans="2:38" ht="15.6">
      <c r="B19" s="128">
        <v>12</v>
      </c>
      <c r="C19" s="75" t="s">
        <v>28</v>
      </c>
      <c r="D19" s="74"/>
      <c r="E19" s="74"/>
      <c r="F19" s="129">
        <f t="shared" si="0"/>
        <v>0</v>
      </c>
      <c r="G19" s="77"/>
      <c r="H19" s="131">
        <f t="shared" si="1"/>
        <v>0</v>
      </c>
      <c r="I19" s="132">
        <v>12</v>
      </c>
      <c r="J19" s="75" t="s">
        <v>28</v>
      </c>
      <c r="K19" s="74"/>
      <c r="L19" s="74"/>
      <c r="M19" s="120">
        <f t="shared" si="2"/>
        <v>0</v>
      </c>
      <c r="N19" s="87"/>
      <c r="O19" s="92"/>
      <c r="P19" s="123">
        <f t="shared" si="3"/>
        <v>0</v>
      </c>
      <c r="Q19" s="86"/>
      <c r="R19" s="95"/>
      <c r="S19" s="124">
        <f t="shared" si="4"/>
        <v>0</v>
      </c>
      <c r="T19" s="80"/>
      <c r="U19" s="95"/>
      <c r="V19" s="125">
        <f t="shared" si="5"/>
        <v>0</v>
      </c>
      <c r="W19" s="99"/>
      <c r="X19" s="95"/>
      <c r="Y19" s="37">
        <f t="shared" si="6"/>
        <v>0</v>
      </c>
      <c r="Z19" s="87"/>
      <c r="AA19" s="153">
        <f t="shared" si="7"/>
        <v>0</v>
      </c>
      <c r="AB19" s="155" t="str">
        <f t="shared" si="8"/>
        <v/>
      </c>
      <c r="AC19" s="1"/>
      <c r="AD19" s="1"/>
      <c r="AE19" s="1"/>
      <c r="AF19" s="1"/>
    </row>
    <row r="20" spans="2:38" ht="15.6">
      <c r="B20" s="119">
        <v>13</v>
      </c>
      <c r="C20" s="75" t="s">
        <v>28</v>
      </c>
      <c r="D20" s="74"/>
      <c r="E20" s="74"/>
      <c r="F20" s="129">
        <f t="shared" si="0"/>
        <v>0</v>
      </c>
      <c r="G20" s="77"/>
      <c r="H20" s="131">
        <f t="shared" si="1"/>
        <v>0</v>
      </c>
      <c r="I20" s="122">
        <v>13</v>
      </c>
      <c r="J20" s="75" t="s">
        <v>28</v>
      </c>
      <c r="K20" s="74"/>
      <c r="L20" s="74"/>
      <c r="M20" s="120">
        <f t="shared" si="2"/>
        <v>0</v>
      </c>
      <c r="N20" s="87"/>
      <c r="O20" s="92"/>
      <c r="P20" s="123">
        <f t="shared" si="3"/>
        <v>0</v>
      </c>
      <c r="Q20" s="86"/>
      <c r="R20" s="95"/>
      <c r="S20" s="124">
        <f t="shared" si="4"/>
        <v>0</v>
      </c>
      <c r="T20" s="80"/>
      <c r="U20" s="95"/>
      <c r="V20" s="125">
        <f t="shared" si="5"/>
        <v>0</v>
      </c>
      <c r="W20" s="99"/>
      <c r="X20" s="95"/>
      <c r="Y20" s="37">
        <f t="shared" si="6"/>
        <v>0</v>
      </c>
      <c r="Z20" s="87"/>
      <c r="AA20" s="153">
        <f t="shared" si="7"/>
        <v>0</v>
      </c>
      <c r="AB20" s="155" t="str">
        <f t="shared" si="8"/>
        <v/>
      </c>
      <c r="AC20" s="1"/>
      <c r="AD20" s="1"/>
      <c r="AE20" s="1"/>
      <c r="AF20" s="1"/>
    </row>
    <row r="21" spans="2:38" ht="15.6">
      <c r="B21" s="128">
        <v>14</v>
      </c>
      <c r="C21" s="75" t="s">
        <v>28</v>
      </c>
      <c r="D21" s="74"/>
      <c r="E21" s="74"/>
      <c r="F21" s="129">
        <f t="shared" si="0"/>
        <v>0</v>
      </c>
      <c r="G21" s="77"/>
      <c r="H21" s="131">
        <f t="shared" si="1"/>
        <v>0</v>
      </c>
      <c r="I21" s="122">
        <v>14</v>
      </c>
      <c r="J21" s="75" t="s">
        <v>28</v>
      </c>
      <c r="K21" s="79"/>
      <c r="L21" s="74"/>
      <c r="M21" s="120">
        <f t="shared" si="2"/>
        <v>0</v>
      </c>
      <c r="N21" s="87"/>
      <c r="O21" s="92"/>
      <c r="P21" s="123">
        <f t="shared" si="3"/>
        <v>0</v>
      </c>
      <c r="Q21" s="86"/>
      <c r="R21" s="95"/>
      <c r="S21" s="124">
        <f t="shared" si="4"/>
        <v>0</v>
      </c>
      <c r="T21" s="80"/>
      <c r="U21" s="95"/>
      <c r="V21" s="125">
        <f t="shared" si="5"/>
        <v>0</v>
      </c>
      <c r="W21" s="99"/>
      <c r="X21" s="95"/>
      <c r="Y21" s="37">
        <f t="shared" si="6"/>
        <v>0</v>
      </c>
      <c r="Z21" s="87"/>
      <c r="AA21" s="153">
        <f t="shared" si="7"/>
        <v>0</v>
      </c>
      <c r="AB21" s="155" t="str">
        <f t="shared" si="8"/>
        <v/>
      </c>
      <c r="AC21" s="1"/>
      <c r="AD21" s="1"/>
      <c r="AE21" s="1"/>
      <c r="AF21" s="1"/>
    </row>
    <row r="22" spans="2:38" ht="15.6">
      <c r="B22" s="128">
        <v>15</v>
      </c>
      <c r="C22" s="75" t="s">
        <v>28</v>
      </c>
      <c r="D22" s="74"/>
      <c r="E22" s="74"/>
      <c r="F22" s="129">
        <f t="shared" si="0"/>
        <v>0</v>
      </c>
      <c r="G22" s="77"/>
      <c r="H22" s="131">
        <f t="shared" si="1"/>
        <v>0</v>
      </c>
      <c r="I22" s="122">
        <v>15</v>
      </c>
      <c r="J22" s="75" t="s">
        <v>28</v>
      </c>
      <c r="K22" s="74"/>
      <c r="L22" s="74"/>
      <c r="M22" s="120">
        <f t="shared" si="2"/>
        <v>0</v>
      </c>
      <c r="N22" s="87"/>
      <c r="O22" s="92"/>
      <c r="P22" s="123">
        <f t="shared" si="3"/>
        <v>0</v>
      </c>
      <c r="Q22" s="86"/>
      <c r="R22" s="95"/>
      <c r="S22" s="124">
        <f t="shared" si="4"/>
        <v>0</v>
      </c>
      <c r="T22" s="80"/>
      <c r="U22" s="95"/>
      <c r="V22" s="125">
        <f t="shared" si="5"/>
        <v>0</v>
      </c>
      <c r="W22" s="99"/>
      <c r="X22" s="95"/>
      <c r="Y22" s="37">
        <f t="shared" si="6"/>
        <v>0</v>
      </c>
      <c r="Z22" s="87"/>
      <c r="AA22" s="153">
        <f t="shared" si="7"/>
        <v>0</v>
      </c>
      <c r="AB22" s="155" t="str">
        <f t="shared" si="8"/>
        <v/>
      </c>
      <c r="AC22" s="1"/>
      <c r="AD22" s="1"/>
      <c r="AE22" s="1"/>
      <c r="AF22" s="1"/>
    </row>
    <row r="23" spans="2:38" ht="15.6">
      <c r="B23" s="119">
        <v>16</v>
      </c>
      <c r="C23" s="75" t="s">
        <v>28</v>
      </c>
      <c r="D23" s="74"/>
      <c r="E23" s="74"/>
      <c r="F23" s="129">
        <f t="shared" si="0"/>
        <v>0</v>
      </c>
      <c r="G23" s="77"/>
      <c r="H23" s="131">
        <f t="shared" si="1"/>
        <v>0</v>
      </c>
      <c r="I23" s="132">
        <v>16</v>
      </c>
      <c r="J23" s="75" t="s">
        <v>28</v>
      </c>
      <c r="K23" s="74"/>
      <c r="L23" s="74"/>
      <c r="M23" s="120">
        <f t="shared" si="2"/>
        <v>0</v>
      </c>
      <c r="N23" s="87"/>
      <c r="O23" s="92"/>
      <c r="P23" s="123">
        <f t="shared" si="3"/>
        <v>0</v>
      </c>
      <c r="Q23" s="86"/>
      <c r="R23" s="95"/>
      <c r="S23" s="124">
        <f t="shared" si="4"/>
        <v>0</v>
      </c>
      <c r="T23" s="80"/>
      <c r="U23" s="95"/>
      <c r="V23" s="125">
        <f t="shared" si="5"/>
        <v>0</v>
      </c>
      <c r="W23" s="99"/>
      <c r="X23" s="95"/>
      <c r="Y23" s="37">
        <f t="shared" si="6"/>
        <v>0</v>
      </c>
      <c r="Z23" s="87"/>
      <c r="AA23" s="153">
        <f t="shared" si="7"/>
        <v>0</v>
      </c>
      <c r="AB23" s="155" t="str">
        <f t="shared" si="8"/>
        <v/>
      </c>
      <c r="AC23" s="1"/>
      <c r="AD23" s="1"/>
      <c r="AE23" s="1"/>
      <c r="AF23" s="1"/>
    </row>
    <row r="24" spans="2:38" ht="15.6">
      <c r="B24" s="128">
        <v>17</v>
      </c>
      <c r="C24" s="75" t="s">
        <v>28</v>
      </c>
      <c r="D24" s="74"/>
      <c r="E24" s="74"/>
      <c r="F24" s="129">
        <f t="shared" si="0"/>
        <v>0</v>
      </c>
      <c r="G24" s="77"/>
      <c r="H24" s="131">
        <f t="shared" si="1"/>
        <v>0</v>
      </c>
      <c r="I24" s="122">
        <v>17</v>
      </c>
      <c r="J24" s="75" t="s">
        <v>28</v>
      </c>
      <c r="K24" s="74"/>
      <c r="L24" s="74"/>
      <c r="M24" s="120">
        <f t="shared" si="2"/>
        <v>0</v>
      </c>
      <c r="N24" s="87"/>
      <c r="O24" s="92"/>
      <c r="P24" s="123">
        <f t="shared" si="3"/>
        <v>0</v>
      </c>
      <c r="Q24" s="86"/>
      <c r="R24" s="95"/>
      <c r="S24" s="124">
        <f t="shared" si="4"/>
        <v>0</v>
      </c>
      <c r="T24" s="80"/>
      <c r="U24" s="95"/>
      <c r="V24" s="125">
        <f t="shared" si="5"/>
        <v>0</v>
      </c>
      <c r="W24" s="99"/>
      <c r="X24" s="95"/>
      <c r="Y24" s="37">
        <f t="shared" si="6"/>
        <v>0</v>
      </c>
      <c r="Z24" s="87"/>
      <c r="AA24" s="153">
        <f t="shared" si="7"/>
        <v>0</v>
      </c>
      <c r="AB24" s="155" t="str">
        <f t="shared" si="8"/>
        <v/>
      </c>
      <c r="AC24" s="1"/>
      <c r="AD24" s="1"/>
      <c r="AE24" s="1"/>
      <c r="AF24" s="1"/>
    </row>
    <row r="25" spans="2:38" ht="16.2" thickBot="1">
      <c r="B25" s="128">
        <v>18</v>
      </c>
      <c r="C25" s="75" t="s">
        <v>28</v>
      </c>
      <c r="D25" s="74"/>
      <c r="E25" s="74"/>
      <c r="F25" s="129">
        <f t="shared" si="0"/>
        <v>0</v>
      </c>
      <c r="G25" s="77"/>
      <c r="H25" s="131">
        <f t="shared" si="1"/>
        <v>0</v>
      </c>
      <c r="I25" s="122">
        <v>18</v>
      </c>
      <c r="J25" s="89" t="s">
        <v>28</v>
      </c>
      <c r="K25" s="76"/>
      <c r="L25" s="76"/>
      <c r="M25" s="133">
        <f t="shared" si="2"/>
        <v>0</v>
      </c>
      <c r="N25" s="90"/>
      <c r="O25" s="93"/>
      <c r="P25" s="134">
        <f t="shared" si="3"/>
        <v>0</v>
      </c>
      <c r="Q25" s="94"/>
      <c r="R25" s="96"/>
      <c r="S25" s="135">
        <f t="shared" si="4"/>
        <v>0</v>
      </c>
      <c r="T25" s="98"/>
      <c r="U25" s="96"/>
      <c r="V25" s="136">
        <f t="shared" si="5"/>
        <v>0</v>
      </c>
      <c r="W25" s="100"/>
      <c r="X25" s="96"/>
      <c r="Y25" s="137">
        <f t="shared" si="6"/>
        <v>0</v>
      </c>
      <c r="Z25" s="90"/>
      <c r="AA25" s="153">
        <f t="shared" si="7"/>
        <v>0</v>
      </c>
      <c r="AB25" s="155" t="str">
        <f t="shared" si="8"/>
        <v/>
      </c>
      <c r="AC25" s="1"/>
      <c r="AD25" s="1"/>
      <c r="AE25" s="1"/>
      <c r="AF25" s="1"/>
    </row>
    <row r="26" spans="2:38" ht="14.25" customHeight="1" thickBot="1">
      <c r="B26" s="138"/>
      <c r="C26" s="139" t="s">
        <v>15</v>
      </c>
      <c r="D26" s="140">
        <f>SUM(D8:D25)</f>
        <v>0</v>
      </c>
      <c r="E26" s="140">
        <f>SUM(E8:E25)</f>
        <v>0</v>
      </c>
      <c r="F26" s="141">
        <f>SUM(F8:F25)</f>
        <v>0</v>
      </c>
      <c r="G26" s="141"/>
      <c r="H26" s="142">
        <f>SUM(H8:H25)</f>
        <v>0</v>
      </c>
      <c r="I26" s="143"/>
      <c r="J26" s="144" t="s">
        <v>15</v>
      </c>
      <c r="K26" s="145">
        <f>SUM(K8:K25)</f>
        <v>0</v>
      </c>
      <c r="L26" s="145">
        <f>SUM(L8:L25)</f>
        <v>0</v>
      </c>
      <c r="M26" s="145">
        <f t="shared" ref="M26:AB26" si="9">SUM(M8:M25)</f>
        <v>0</v>
      </c>
      <c r="N26" s="146"/>
      <c r="O26" s="147"/>
      <c r="P26" s="145"/>
      <c r="Q26" s="146"/>
      <c r="R26" s="146"/>
      <c r="S26" s="146"/>
      <c r="T26" s="146"/>
      <c r="U26" s="146"/>
      <c r="V26" s="146"/>
      <c r="W26" s="146"/>
      <c r="X26" s="146"/>
      <c r="Y26" s="146"/>
      <c r="Z26" s="146"/>
      <c r="AA26" s="146">
        <f>SUM(AA8:AA25)</f>
        <v>0</v>
      </c>
      <c r="AB26" s="156">
        <f t="shared" si="9"/>
        <v>0</v>
      </c>
      <c r="AC26" s="149"/>
      <c r="AD26" s="149"/>
      <c r="AE26" s="149"/>
      <c r="AF26" s="1"/>
    </row>
    <row r="27" spans="2:38" ht="15" thickBot="1"/>
    <row r="28" spans="2:38" ht="361.5" customHeight="1" thickBot="1">
      <c r="B28" s="105"/>
      <c r="C28" s="150" t="s">
        <v>134</v>
      </c>
      <c r="D28" s="176" t="s">
        <v>128</v>
      </c>
      <c r="E28" s="177"/>
      <c r="F28" s="177"/>
      <c r="G28" s="177"/>
      <c r="H28" s="178"/>
      <c r="I28" s="151"/>
      <c r="J28" s="152" t="s">
        <v>116</v>
      </c>
      <c r="K28" s="179" t="s">
        <v>128</v>
      </c>
      <c r="L28" s="180"/>
      <c r="M28" s="180"/>
      <c r="N28" s="180"/>
      <c r="O28" s="180"/>
      <c r="P28" s="180"/>
      <c r="Q28" s="180"/>
      <c r="R28" s="180"/>
      <c r="S28" s="180"/>
      <c r="T28" s="180"/>
      <c r="U28" s="180"/>
      <c r="V28" s="180"/>
      <c r="W28" s="180"/>
      <c r="X28" s="180"/>
      <c r="Y28" s="180"/>
      <c r="Z28" s="180"/>
      <c r="AA28" s="181"/>
      <c r="AD28" s="1">
        <v>2</v>
      </c>
      <c r="AE28" s="1"/>
      <c r="AF28" s="1"/>
      <c r="AG28" s="1"/>
      <c r="AH28" s="1"/>
      <c r="AI28" s="1"/>
      <c r="AJ28" s="1"/>
      <c r="AK28" s="1"/>
      <c r="AL28" s="1"/>
    </row>
  </sheetData>
  <sheetProtection algorithmName="SHA-512" hashValue="vfPv6eUMkjIGK91nhkHFpuqyIH8jpMCgdjK6CCM9fUeE4PWqoEc2jn2rcZF2mT2uNOqTeriD2vSqeTPqQ9u0xA==" saltValue="0wCK9tU2RiiIe7fGRUJPWA==" spinCount="100000" sheet="1" objects="1" scenarios="1"/>
  <mergeCells count="12">
    <mergeCell ref="D28:H28"/>
    <mergeCell ref="K28:AA28"/>
    <mergeCell ref="B2:AA2"/>
    <mergeCell ref="B6:B7"/>
    <mergeCell ref="C6:C7"/>
    <mergeCell ref="D6:D7"/>
    <mergeCell ref="E6:E7"/>
    <mergeCell ref="F6:F7"/>
    <mergeCell ref="G6:G7"/>
    <mergeCell ref="H6:H7"/>
    <mergeCell ref="J6:N6"/>
    <mergeCell ref="O6:AA6"/>
  </mergeCells>
  <hyperlinks>
    <hyperlink ref="B2:AA2" location="Pagrindinis!A1" display="GALUTINĖS ENERGIJOS VARTOJIMO ANALIZĖ IR PRELIMINARŪS TECHNINIAI SPRENDIMAI" xr:uid="{E2DCF378-8216-45F6-871F-FA898A8D9B7D}"/>
  </hyperlinks>
  <pageMargins left="1" right="1" top="1" bottom="1" header="0.5" footer="0.5"/>
  <pageSetup scale="21" orientation="portrait" r:id="rId1"/>
  <colBreaks count="1" manualBreakCount="1">
    <brk id="20" max="97" man="1"/>
  </colBreaks>
  <extLst>
    <ext xmlns:x14="http://schemas.microsoft.com/office/spreadsheetml/2009/9/main" uri="{CCE6A557-97BC-4b89-ADB6-D9C93CAAB3DF}">
      <x14:dataValidations xmlns:xm="http://schemas.microsoft.com/office/excel/2006/main" count="1">
        <x14:dataValidation type="list" allowBlank="1" showInputMessage="1" showErrorMessage="1" xr:uid="{4B1C147C-B639-4F6D-81C7-F546AAEB30B5}">
          <x14:formula1>
            <xm:f>Pagalbinis!$B$2:$B$19</xm:f>
          </x14:formula1>
          <xm:sqref>O8:O25 R8:R25 U8:U25 X8:X25</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9CB59-1685-4233-AE15-F6AC745ADFEB}">
  <dimension ref="B2:AL28"/>
  <sheetViews>
    <sheetView zoomScale="70" zoomScaleNormal="70" zoomScaleSheetLayoutView="85" workbookViewId="0">
      <selection activeCell="C3" sqref="C3"/>
    </sheetView>
  </sheetViews>
  <sheetFormatPr defaultRowHeight="14.4"/>
  <cols>
    <col min="1" max="1" width="2" customWidth="1"/>
    <col min="2" max="2" width="5.33203125" customWidth="1"/>
    <col min="3" max="3" width="33.109375" customWidth="1"/>
    <col min="4" max="4" width="9.88671875" customWidth="1"/>
    <col min="5" max="5" width="8.6640625" customWidth="1"/>
    <col min="6" max="7" width="11.44140625" customWidth="1"/>
    <col min="8" max="8" width="21.33203125" customWidth="1"/>
    <col min="9" max="9" width="3.6640625" customWidth="1"/>
    <col min="10" max="10" width="37.5546875" customWidth="1"/>
    <col min="11" max="11" width="13.6640625" customWidth="1"/>
    <col min="12" max="13" width="13.88671875" customWidth="1"/>
    <col min="14" max="26" width="15.88671875" customWidth="1"/>
    <col min="27" max="27" width="23.5546875" customWidth="1"/>
    <col min="28" max="28" width="48.6640625" customWidth="1"/>
    <col min="29" max="29" width="34.88671875" customWidth="1"/>
    <col min="30" max="30" width="16" customWidth="1"/>
  </cols>
  <sheetData>
    <row r="2" spans="2:32" s="102" customFormat="1" ht="18">
      <c r="B2" s="175" t="s">
        <v>11</v>
      </c>
      <c r="C2" s="175"/>
      <c r="D2" s="175"/>
      <c r="E2" s="175"/>
      <c r="F2" s="175"/>
      <c r="G2" s="175"/>
      <c r="H2" s="175"/>
      <c r="I2" s="175"/>
      <c r="J2" s="175"/>
      <c r="K2" s="175"/>
      <c r="L2" s="175"/>
      <c r="M2" s="175"/>
      <c r="N2" s="175"/>
      <c r="O2" s="175"/>
      <c r="P2" s="175"/>
      <c r="Q2" s="175"/>
      <c r="R2" s="175"/>
      <c r="S2" s="175"/>
      <c r="T2" s="175"/>
      <c r="U2" s="175"/>
      <c r="V2" s="175"/>
      <c r="W2" s="175"/>
      <c r="X2" s="175"/>
      <c r="Y2" s="175"/>
      <c r="Z2" s="175"/>
      <c r="AA2" s="175"/>
      <c r="AB2" t="s">
        <v>3</v>
      </c>
    </row>
    <row r="3" spans="2:32" s="102" customFormat="1" ht="21">
      <c r="B3" s="103" t="s">
        <v>79</v>
      </c>
      <c r="C3" s="71"/>
      <c r="D3" s="2"/>
      <c r="E3" s="2"/>
      <c r="F3" s="2"/>
      <c r="G3" s="104"/>
      <c r="H3" s="104"/>
      <c r="I3" s="104"/>
      <c r="J3" s="104"/>
      <c r="K3" s="104"/>
      <c r="L3" s="2"/>
      <c r="M3" s="2"/>
      <c r="N3" s="2"/>
      <c r="O3" s="2"/>
      <c r="P3" s="2"/>
      <c r="Q3" s="2"/>
      <c r="R3" s="2"/>
      <c r="S3" s="2"/>
      <c r="T3" s="2"/>
      <c r="U3" s="2"/>
      <c r="V3" s="2"/>
      <c r="W3" s="2"/>
      <c r="X3" s="2"/>
      <c r="Y3" s="2"/>
      <c r="Z3" s="2"/>
      <c r="AA3" s="2"/>
      <c r="AB3" s="4" t="s">
        <v>29</v>
      </c>
    </row>
    <row r="4" spans="2:32" ht="12" customHeight="1">
      <c r="E4" s="105"/>
      <c r="F4" s="105"/>
      <c r="G4" s="105"/>
      <c r="H4" s="105"/>
      <c r="I4" s="105"/>
      <c r="J4" s="101"/>
      <c r="K4" s="101"/>
      <c r="L4" s="101"/>
      <c r="M4" s="101"/>
      <c r="N4" s="101"/>
      <c r="O4" s="101"/>
      <c r="P4" s="101"/>
      <c r="Q4" s="101"/>
      <c r="R4" s="101"/>
      <c r="S4" s="101"/>
      <c r="T4" s="101"/>
      <c r="U4" s="101"/>
      <c r="V4" s="101"/>
      <c r="W4" s="101"/>
      <c r="X4" s="101"/>
      <c r="Y4" s="101"/>
      <c r="Z4" s="101"/>
      <c r="AA4" s="1"/>
      <c r="AB4" s="5" t="s">
        <v>129</v>
      </c>
      <c r="AC4" s="1"/>
      <c r="AD4" s="1"/>
      <c r="AE4" s="1"/>
      <c r="AF4" s="1"/>
    </row>
    <row r="5" spans="2:32" ht="15" thickBot="1">
      <c r="C5" s="106" t="s">
        <v>23</v>
      </c>
      <c r="E5" s="105"/>
      <c r="F5" s="105"/>
      <c r="G5" s="105"/>
      <c r="I5" s="105"/>
      <c r="J5" s="106" t="s">
        <v>24</v>
      </c>
      <c r="L5" s="107"/>
      <c r="M5" s="107"/>
      <c r="N5" s="107"/>
      <c r="O5" s="107"/>
      <c r="P5" s="107"/>
      <c r="Q5" s="107"/>
      <c r="R5" s="107"/>
      <c r="S5" s="107"/>
      <c r="T5" s="107"/>
      <c r="U5" s="107"/>
      <c r="V5" s="107"/>
      <c r="W5" s="107"/>
      <c r="X5" s="107"/>
      <c r="Y5" s="107"/>
      <c r="Z5" s="107"/>
      <c r="AA5" s="1"/>
      <c r="AB5" s="1"/>
      <c r="AC5" s="1"/>
      <c r="AD5" s="1"/>
      <c r="AE5" s="1"/>
      <c r="AF5" s="1"/>
    </row>
    <row r="6" spans="2:32" ht="15" thickBot="1">
      <c r="B6" s="194" t="s">
        <v>25</v>
      </c>
      <c r="C6" s="192" t="s">
        <v>26</v>
      </c>
      <c r="D6" s="190" t="s">
        <v>27</v>
      </c>
      <c r="E6" s="190" t="s">
        <v>13</v>
      </c>
      <c r="F6" s="190" t="s">
        <v>16</v>
      </c>
      <c r="G6" s="190" t="s">
        <v>64</v>
      </c>
      <c r="H6" s="188" t="s">
        <v>56</v>
      </c>
      <c r="I6" s="105"/>
      <c r="J6" s="185" t="s">
        <v>115</v>
      </c>
      <c r="K6" s="186"/>
      <c r="L6" s="186"/>
      <c r="M6" s="186"/>
      <c r="N6" s="187"/>
      <c r="O6" s="182" t="s">
        <v>113</v>
      </c>
      <c r="P6" s="183"/>
      <c r="Q6" s="183"/>
      <c r="R6" s="183"/>
      <c r="S6" s="183"/>
      <c r="T6" s="183"/>
      <c r="U6" s="183"/>
      <c r="V6" s="183"/>
      <c r="W6" s="183"/>
      <c r="X6" s="183"/>
      <c r="Y6" s="183"/>
      <c r="Z6" s="183"/>
      <c r="AA6" s="184"/>
      <c r="AB6" s="1"/>
      <c r="AC6" s="1"/>
      <c r="AD6" s="1"/>
      <c r="AE6" s="1"/>
      <c r="AF6" s="1"/>
    </row>
    <row r="7" spans="2:32" ht="131.25" customHeight="1" thickBot="1">
      <c r="B7" s="195"/>
      <c r="C7" s="193"/>
      <c r="D7" s="191"/>
      <c r="E7" s="191"/>
      <c r="F7" s="191"/>
      <c r="G7" s="191"/>
      <c r="H7" s="189"/>
      <c r="I7" s="108" t="s">
        <v>25</v>
      </c>
      <c r="J7" s="109" t="s">
        <v>130</v>
      </c>
      <c r="K7" s="110" t="s">
        <v>14</v>
      </c>
      <c r="L7" s="111" t="s">
        <v>13</v>
      </c>
      <c r="M7" s="112" t="s">
        <v>16</v>
      </c>
      <c r="N7" s="113" t="s">
        <v>64</v>
      </c>
      <c r="O7" s="114" t="s">
        <v>118</v>
      </c>
      <c r="P7" s="115" t="s">
        <v>119</v>
      </c>
      <c r="Q7" s="116" t="s">
        <v>120</v>
      </c>
      <c r="R7" s="115" t="s">
        <v>131</v>
      </c>
      <c r="S7" s="115" t="s">
        <v>121</v>
      </c>
      <c r="T7" s="115" t="s">
        <v>122</v>
      </c>
      <c r="U7" s="114" t="s">
        <v>132</v>
      </c>
      <c r="V7" s="115" t="s">
        <v>123</v>
      </c>
      <c r="W7" s="115" t="s">
        <v>124</v>
      </c>
      <c r="X7" s="114" t="s">
        <v>133</v>
      </c>
      <c r="Y7" s="115" t="s">
        <v>125</v>
      </c>
      <c r="Z7" s="115" t="s">
        <v>126</v>
      </c>
      <c r="AA7" s="114" t="s">
        <v>57</v>
      </c>
      <c r="AB7" s="154" t="s">
        <v>112</v>
      </c>
      <c r="AC7" s="1"/>
      <c r="AD7" s="1"/>
      <c r="AE7" s="1"/>
      <c r="AF7" s="1"/>
    </row>
    <row r="8" spans="2:32" ht="15.6">
      <c r="B8" s="119">
        <v>1</v>
      </c>
      <c r="C8" s="75" t="s">
        <v>28</v>
      </c>
      <c r="D8" s="85"/>
      <c r="E8" s="85"/>
      <c r="F8" s="120">
        <f>D8*E8</f>
        <v>0</v>
      </c>
      <c r="G8" s="81"/>
      <c r="H8" s="121">
        <f>F8*G8/1000</f>
        <v>0</v>
      </c>
      <c r="I8" s="122">
        <v>1</v>
      </c>
      <c r="J8" s="75" t="s">
        <v>28</v>
      </c>
      <c r="K8" s="72"/>
      <c r="L8" s="72"/>
      <c r="M8" s="120">
        <f>K8*L8</f>
        <v>0</v>
      </c>
      <c r="N8" s="86"/>
      <c r="O8" s="92"/>
      <c r="P8" s="123">
        <f>M8*O8</f>
        <v>0</v>
      </c>
      <c r="Q8" s="86"/>
      <c r="R8" s="95"/>
      <c r="S8" s="124">
        <f>M8*R8</f>
        <v>0</v>
      </c>
      <c r="T8" s="97"/>
      <c r="U8" s="95"/>
      <c r="V8" s="125">
        <f>U8*M8</f>
        <v>0</v>
      </c>
      <c r="W8" s="99"/>
      <c r="X8" s="95"/>
      <c r="Y8" s="123">
        <f>M8*X8</f>
        <v>0</v>
      </c>
      <c r="Z8" s="86"/>
      <c r="AA8" s="153">
        <f>(P8*Q8/1000)+(S8*T8/1000)+(V8*W8/1000)+(Y8*Z8/1000)</f>
        <v>0</v>
      </c>
      <c r="AB8" s="155" t="str">
        <f>IF(Q8+T8+W8+Z8&lt;&gt;N8,"Darbo valandų skaičius nesutampa su nurodytu N stulpelyje","")</f>
        <v/>
      </c>
      <c r="AC8" s="1"/>
      <c r="AD8" s="1"/>
      <c r="AE8" s="1"/>
      <c r="AF8" s="1"/>
    </row>
    <row r="9" spans="2:32" ht="15.6">
      <c r="B9" s="128">
        <v>2</v>
      </c>
      <c r="C9" s="75" t="s">
        <v>28</v>
      </c>
      <c r="D9" s="76"/>
      <c r="E9" s="76"/>
      <c r="F9" s="129">
        <f t="shared" ref="F9:F25" si="0">D9*E9</f>
        <v>0</v>
      </c>
      <c r="G9" s="77"/>
      <c r="H9" s="130">
        <f t="shared" ref="H9:H25" si="1">F9*G9/1000</f>
        <v>0</v>
      </c>
      <c r="I9" s="122">
        <v>2</v>
      </c>
      <c r="J9" s="75" t="s">
        <v>28</v>
      </c>
      <c r="K9" s="78"/>
      <c r="L9" s="74"/>
      <c r="M9" s="120">
        <f t="shared" ref="M9:M25" si="2">K9*L9</f>
        <v>0</v>
      </c>
      <c r="N9" s="87"/>
      <c r="O9" s="92"/>
      <c r="P9" s="123">
        <f t="shared" ref="P9:P25" si="3">M9*O9</f>
        <v>0</v>
      </c>
      <c r="Q9" s="86"/>
      <c r="R9" s="95"/>
      <c r="S9" s="124">
        <f t="shared" ref="S9:S25" si="4">M9*R9</f>
        <v>0</v>
      </c>
      <c r="T9" s="97"/>
      <c r="U9" s="95"/>
      <c r="V9" s="125">
        <f t="shared" ref="V9:V25" si="5">U9*M9</f>
        <v>0</v>
      </c>
      <c r="W9" s="99"/>
      <c r="X9" s="95"/>
      <c r="Y9" s="37">
        <f t="shared" ref="Y9:Y25" si="6">M9*X9</f>
        <v>0</v>
      </c>
      <c r="Z9" s="87"/>
      <c r="AA9" s="153">
        <f t="shared" ref="AA9:AA25" si="7">(P9*Q9/1000)+(S9*T9/1000)+(V9*W9/1000)+(Y9*Z9/1000)</f>
        <v>0</v>
      </c>
      <c r="AB9" s="155" t="str">
        <f t="shared" ref="AB9:AB25" si="8">IF(Q9+T9+W9+Z9&lt;&gt;N9,"Darbo valandų skaičius nesutampa su nurodytu N stulpelyje","")</f>
        <v/>
      </c>
      <c r="AC9" s="1"/>
      <c r="AD9" s="1"/>
      <c r="AE9" s="1"/>
      <c r="AF9" s="1"/>
    </row>
    <row r="10" spans="2:32" ht="15.6">
      <c r="B10" s="128">
        <v>3</v>
      </c>
      <c r="C10" s="75" t="s">
        <v>28</v>
      </c>
      <c r="D10" s="74"/>
      <c r="E10" s="74"/>
      <c r="F10" s="129">
        <f t="shared" si="0"/>
        <v>0</v>
      </c>
      <c r="G10" s="77"/>
      <c r="H10" s="130">
        <f t="shared" si="1"/>
        <v>0</v>
      </c>
      <c r="I10" s="122">
        <v>3</v>
      </c>
      <c r="J10" s="75" t="s">
        <v>28</v>
      </c>
      <c r="K10" s="74"/>
      <c r="L10" s="74"/>
      <c r="M10" s="120">
        <f t="shared" si="2"/>
        <v>0</v>
      </c>
      <c r="N10" s="87"/>
      <c r="O10" s="92"/>
      <c r="P10" s="123">
        <f t="shared" si="3"/>
        <v>0</v>
      </c>
      <c r="Q10" s="86"/>
      <c r="R10" s="95"/>
      <c r="S10" s="124">
        <f t="shared" si="4"/>
        <v>0</v>
      </c>
      <c r="T10" s="97"/>
      <c r="U10" s="95"/>
      <c r="V10" s="125">
        <f t="shared" si="5"/>
        <v>0</v>
      </c>
      <c r="W10" s="99"/>
      <c r="X10" s="95"/>
      <c r="Y10" s="37">
        <f t="shared" si="6"/>
        <v>0</v>
      </c>
      <c r="Z10" s="87"/>
      <c r="AA10" s="153">
        <f t="shared" si="7"/>
        <v>0</v>
      </c>
      <c r="AB10" s="155" t="str">
        <f t="shared" si="8"/>
        <v/>
      </c>
      <c r="AC10" s="1"/>
      <c r="AD10" s="1"/>
      <c r="AE10" s="1"/>
      <c r="AF10" s="1"/>
    </row>
    <row r="11" spans="2:32" ht="15.6">
      <c r="B11" s="119">
        <v>4</v>
      </c>
      <c r="C11" s="75" t="s">
        <v>28</v>
      </c>
      <c r="D11" s="76"/>
      <c r="E11" s="76"/>
      <c r="F11" s="129">
        <f t="shared" si="0"/>
        <v>0</v>
      </c>
      <c r="G11" s="77"/>
      <c r="H11" s="131">
        <f t="shared" si="1"/>
        <v>0</v>
      </c>
      <c r="I11" s="132">
        <v>4</v>
      </c>
      <c r="J11" s="75" t="s">
        <v>28</v>
      </c>
      <c r="K11" s="74"/>
      <c r="L11" s="74"/>
      <c r="M11" s="120">
        <f t="shared" si="2"/>
        <v>0</v>
      </c>
      <c r="N11" s="87"/>
      <c r="O11" s="92"/>
      <c r="P11" s="123">
        <f t="shared" si="3"/>
        <v>0</v>
      </c>
      <c r="Q11" s="86"/>
      <c r="R11" s="95"/>
      <c r="S11" s="124">
        <f t="shared" si="4"/>
        <v>0</v>
      </c>
      <c r="T11" s="97"/>
      <c r="U11" s="95"/>
      <c r="V11" s="125">
        <f t="shared" si="5"/>
        <v>0</v>
      </c>
      <c r="W11" s="99"/>
      <c r="X11" s="95"/>
      <c r="Y11" s="37">
        <f t="shared" si="6"/>
        <v>0</v>
      </c>
      <c r="Z11" s="87"/>
      <c r="AA11" s="153">
        <f t="shared" si="7"/>
        <v>0</v>
      </c>
      <c r="AB11" s="155" t="str">
        <f t="shared" si="8"/>
        <v/>
      </c>
      <c r="AC11" s="1"/>
      <c r="AD11" s="1"/>
      <c r="AE11" s="1"/>
      <c r="AF11" s="1"/>
    </row>
    <row r="12" spans="2:32" ht="15.6">
      <c r="B12" s="128">
        <v>5</v>
      </c>
      <c r="C12" s="75" t="s">
        <v>28</v>
      </c>
      <c r="D12" s="74"/>
      <c r="E12" s="74"/>
      <c r="F12" s="129">
        <f t="shared" si="0"/>
        <v>0</v>
      </c>
      <c r="G12" s="77"/>
      <c r="H12" s="131">
        <f t="shared" si="1"/>
        <v>0</v>
      </c>
      <c r="I12" s="122">
        <v>5</v>
      </c>
      <c r="J12" s="75" t="s">
        <v>28</v>
      </c>
      <c r="K12" s="74"/>
      <c r="L12" s="74"/>
      <c r="M12" s="120">
        <f t="shared" si="2"/>
        <v>0</v>
      </c>
      <c r="N12" s="87"/>
      <c r="O12" s="92"/>
      <c r="P12" s="123">
        <f t="shared" si="3"/>
        <v>0</v>
      </c>
      <c r="Q12" s="86"/>
      <c r="R12" s="95"/>
      <c r="S12" s="124">
        <f t="shared" si="4"/>
        <v>0</v>
      </c>
      <c r="T12" s="80"/>
      <c r="U12" s="95"/>
      <c r="V12" s="125">
        <f t="shared" si="5"/>
        <v>0</v>
      </c>
      <c r="W12" s="99"/>
      <c r="X12" s="95"/>
      <c r="Y12" s="37">
        <f t="shared" si="6"/>
        <v>0</v>
      </c>
      <c r="Z12" s="87"/>
      <c r="AA12" s="153">
        <f t="shared" si="7"/>
        <v>0</v>
      </c>
      <c r="AB12" s="155" t="str">
        <f t="shared" si="8"/>
        <v/>
      </c>
      <c r="AD12" s="1"/>
      <c r="AE12" s="1"/>
      <c r="AF12" s="1"/>
    </row>
    <row r="13" spans="2:32" ht="15.6">
      <c r="B13" s="128">
        <v>6</v>
      </c>
      <c r="C13" s="75" t="s">
        <v>28</v>
      </c>
      <c r="D13" s="74"/>
      <c r="E13" s="74"/>
      <c r="F13" s="129">
        <f t="shared" si="0"/>
        <v>0</v>
      </c>
      <c r="G13" s="77"/>
      <c r="H13" s="131">
        <f t="shared" si="1"/>
        <v>0</v>
      </c>
      <c r="I13" s="122">
        <v>6</v>
      </c>
      <c r="J13" s="75" t="s">
        <v>28</v>
      </c>
      <c r="K13" s="78"/>
      <c r="L13" s="74"/>
      <c r="M13" s="120">
        <f t="shared" si="2"/>
        <v>0</v>
      </c>
      <c r="N13" s="87"/>
      <c r="O13" s="92"/>
      <c r="P13" s="123">
        <f t="shared" si="3"/>
        <v>0</v>
      </c>
      <c r="Q13" s="86"/>
      <c r="R13" s="95"/>
      <c r="S13" s="124">
        <f t="shared" si="4"/>
        <v>0</v>
      </c>
      <c r="T13" s="80"/>
      <c r="U13" s="95"/>
      <c r="V13" s="125">
        <f t="shared" si="5"/>
        <v>0</v>
      </c>
      <c r="W13" s="99"/>
      <c r="X13" s="95"/>
      <c r="Y13" s="37">
        <f t="shared" si="6"/>
        <v>0</v>
      </c>
      <c r="Z13" s="87"/>
      <c r="AA13" s="153">
        <f t="shared" si="7"/>
        <v>0</v>
      </c>
      <c r="AB13" s="155" t="str">
        <f t="shared" si="8"/>
        <v/>
      </c>
      <c r="AC13" s="1"/>
      <c r="AD13" s="1"/>
      <c r="AE13" s="1"/>
      <c r="AF13" s="1"/>
    </row>
    <row r="14" spans="2:32" ht="15.6">
      <c r="B14" s="119">
        <v>7</v>
      </c>
      <c r="C14" s="75" t="s">
        <v>28</v>
      </c>
      <c r="D14" s="74"/>
      <c r="E14" s="74"/>
      <c r="F14" s="129">
        <f t="shared" si="0"/>
        <v>0</v>
      </c>
      <c r="G14" s="77"/>
      <c r="H14" s="131">
        <f t="shared" si="1"/>
        <v>0</v>
      </c>
      <c r="I14" s="122">
        <v>7</v>
      </c>
      <c r="J14" s="75" t="s">
        <v>28</v>
      </c>
      <c r="K14" s="74"/>
      <c r="L14" s="74"/>
      <c r="M14" s="120">
        <f t="shared" si="2"/>
        <v>0</v>
      </c>
      <c r="N14" s="87"/>
      <c r="O14" s="92"/>
      <c r="P14" s="123">
        <f t="shared" si="3"/>
        <v>0</v>
      </c>
      <c r="Q14" s="86"/>
      <c r="R14" s="95"/>
      <c r="S14" s="124">
        <f t="shared" si="4"/>
        <v>0</v>
      </c>
      <c r="T14" s="80"/>
      <c r="U14" s="95"/>
      <c r="V14" s="125">
        <f t="shared" si="5"/>
        <v>0</v>
      </c>
      <c r="W14" s="99"/>
      <c r="X14" s="95"/>
      <c r="Y14" s="37">
        <f t="shared" si="6"/>
        <v>0</v>
      </c>
      <c r="Z14" s="87"/>
      <c r="AA14" s="153">
        <f t="shared" si="7"/>
        <v>0</v>
      </c>
      <c r="AB14" s="155" t="str">
        <f t="shared" si="8"/>
        <v/>
      </c>
      <c r="AC14" s="1"/>
      <c r="AD14" s="1"/>
      <c r="AE14" s="1"/>
      <c r="AF14" s="1"/>
    </row>
    <row r="15" spans="2:32" ht="15.6">
      <c r="B15" s="128">
        <v>8</v>
      </c>
      <c r="C15" s="75" t="s">
        <v>28</v>
      </c>
      <c r="D15" s="74"/>
      <c r="E15" s="74"/>
      <c r="F15" s="129">
        <f t="shared" si="0"/>
        <v>0</v>
      </c>
      <c r="G15" s="77"/>
      <c r="H15" s="131">
        <f t="shared" si="1"/>
        <v>0</v>
      </c>
      <c r="I15" s="132">
        <v>8</v>
      </c>
      <c r="J15" s="75" t="s">
        <v>28</v>
      </c>
      <c r="K15" s="74"/>
      <c r="L15" s="74"/>
      <c r="M15" s="120">
        <f t="shared" si="2"/>
        <v>0</v>
      </c>
      <c r="N15" s="87"/>
      <c r="O15" s="92"/>
      <c r="P15" s="123">
        <f t="shared" si="3"/>
        <v>0</v>
      </c>
      <c r="Q15" s="86"/>
      <c r="R15" s="95"/>
      <c r="S15" s="124">
        <f t="shared" si="4"/>
        <v>0</v>
      </c>
      <c r="T15" s="80"/>
      <c r="U15" s="95"/>
      <c r="V15" s="125">
        <f t="shared" si="5"/>
        <v>0</v>
      </c>
      <c r="W15" s="99"/>
      <c r="X15" s="95"/>
      <c r="Y15" s="37">
        <f t="shared" si="6"/>
        <v>0</v>
      </c>
      <c r="Z15" s="87"/>
      <c r="AA15" s="153">
        <f t="shared" si="7"/>
        <v>0</v>
      </c>
      <c r="AB15" s="155" t="str">
        <f t="shared" si="8"/>
        <v/>
      </c>
      <c r="AC15" s="1"/>
      <c r="AD15" s="1"/>
      <c r="AE15" s="1"/>
      <c r="AF15" s="1"/>
    </row>
    <row r="16" spans="2:32" ht="15.6">
      <c r="B16" s="128">
        <v>9</v>
      </c>
      <c r="C16" s="75" t="s">
        <v>28</v>
      </c>
      <c r="D16" s="74"/>
      <c r="E16" s="74"/>
      <c r="F16" s="129">
        <f t="shared" si="0"/>
        <v>0</v>
      </c>
      <c r="G16" s="77"/>
      <c r="H16" s="131">
        <f t="shared" si="1"/>
        <v>0</v>
      </c>
      <c r="I16" s="122">
        <v>9</v>
      </c>
      <c r="J16" s="75" t="s">
        <v>28</v>
      </c>
      <c r="K16" s="74"/>
      <c r="L16" s="74"/>
      <c r="M16" s="120">
        <f t="shared" si="2"/>
        <v>0</v>
      </c>
      <c r="N16" s="87"/>
      <c r="O16" s="92"/>
      <c r="P16" s="123">
        <f t="shared" si="3"/>
        <v>0</v>
      </c>
      <c r="Q16" s="86"/>
      <c r="R16" s="95"/>
      <c r="S16" s="124">
        <f t="shared" si="4"/>
        <v>0</v>
      </c>
      <c r="T16" s="80"/>
      <c r="U16" s="95"/>
      <c r="V16" s="125">
        <f t="shared" si="5"/>
        <v>0</v>
      </c>
      <c r="W16" s="99"/>
      <c r="X16" s="95"/>
      <c r="Y16" s="37">
        <f t="shared" si="6"/>
        <v>0</v>
      </c>
      <c r="Z16" s="87"/>
      <c r="AA16" s="153">
        <f t="shared" si="7"/>
        <v>0</v>
      </c>
      <c r="AB16" s="155" t="str">
        <f t="shared" si="8"/>
        <v/>
      </c>
      <c r="AC16" s="1"/>
      <c r="AD16" s="1"/>
      <c r="AE16" s="1"/>
      <c r="AF16" s="1"/>
    </row>
    <row r="17" spans="2:38" ht="15.6">
      <c r="B17" s="119">
        <v>10</v>
      </c>
      <c r="C17" s="75" t="s">
        <v>28</v>
      </c>
      <c r="D17" s="74"/>
      <c r="E17" s="74"/>
      <c r="F17" s="129">
        <f t="shared" si="0"/>
        <v>0</v>
      </c>
      <c r="G17" s="77"/>
      <c r="H17" s="131">
        <f t="shared" si="1"/>
        <v>0</v>
      </c>
      <c r="I17" s="122">
        <v>10</v>
      </c>
      <c r="J17" s="75" t="s">
        <v>28</v>
      </c>
      <c r="K17" s="74"/>
      <c r="L17" s="74"/>
      <c r="M17" s="120">
        <f t="shared" si="2"/>
        <v>0</v>
      </c>
      <c r="N17" s="87"/>
      <c r="O17" s="92"/>
      <c r="P17" s="123">
        <f t="shared" si="3"/>
        <v>0</v>
      </c>
      <c r="Q17" s="86"/>
      <c r="R17" s="95"/>
      <c r="S17" s="124">
        <f t="shared" si="4"/>
        <v>0</v>
      </c>
      <c r="T17" s="80"/>
      <c r="U17" s="95"/>
      <c r="V17" s="125">
        <f t="shared" si="5"/>
        <v>0</v>
      </c>
      <c r="W17" s="99"/>
      <c r="X17" s="95"/>
      <c r="Y17" s="37">
        <f t="shared" si="6"/>
        <v>0</v>
      </c>
      <c r="Z17" s="87"/>
      <c r="AA17" s="153">
        <f t="shared" si="7"/>
        <v>0</v>
      </c>
      <c r="AB17" s="155" t="str">
        <f t="shared" si="8"/>
        <v/>
      </c>
      <c r="AC17" s="1"/>
      <c r="AD17" s="1"/>
      <c r="AE17" s="1"/>
      <c r="AF17" s="1"/>
    </row>
    <row r="18" spans="2:38" ht="15.6">
      <c r="B18" s="128">
        <v>11</v>
      </c>
      <c r="C18" s="75" t="s">
        <v>28</v>
      </c>
      <c r="D18" s="74"/>
      <c r="E18" s="74"/>
      <c r="F18" s="129">
        <f t="shared" si="0"/>
        <v>0</v>
      </c>
      <c r="G18" s="77"/>
      <c r="H18" s="131">
        <f t="shared" si="1"/>
        <v>0</v>
      </c>
      <c r="I18" s="122">
        <v>11</v>
      </c>
      <c r="J18" s="75" t="s">
        <v>28</v>
      </c>
      <c r="K18" s="74"/>
      <c r="L18" s="74"/>
      <c r="M18" s="120">
        <f t="shared" si="2"/>
        <v>0</v>
      </c>
      <c r="N18" s="87"/>
      <c r="O18" s="92"/>
      <c r="P18" s="123">
        <f t="shared" si="3"/>
        <v>0</v>
      </c>
      <c r="Q18" s="86"/>
      <c r="R18" s="95"/>
      <c r="S18" s="124">
        <f t="shared" si="4"/>
        <v>0</v>
      </c>
      <c r="T18" s="80"/>
      <c r="U18" s="95"/>
      <c r="V18" s="125">
        <f t="shared" si="5"/>
        <v>0</v>
      </c>
      <c r="W18" s="99"/>
      <c r="X18" s="95"/>
      <c r="Y18" s="37">
        <f t="shared" si="6"/>
        <v>0</v>
      </c>
      <c r="Z18" s="87"/>
      <c r="AA18" s="153">
        <f t="shared" si="7"/>
        <v>0</v>
      </c>
      <c r="AB18" s="155" t="str">
        <f t="shared" si="8"/>
        <v/>
      </c>
      <c r="AC18" s="1"/>
      <c r="AD18" s="1"/>
      <c r="AE18" s="1"/>
      <c r="AF18" s="1"/>
    </row>
    <row r="19" spans="2:38" ht="15.6">
      <c r="B19" s="128">
        <v>12</v>
      </c>
      <c r="C19" s="75" t="s">
        <v>28</v>
      </c>
      <c r="D19" s="74"/>
      <c r="E19" s="74"/>
      <c r="F19" s="129">
        <f t="shared" si="0"/>
        <v>0</v>
      </c>
      <c r="G19" s="77"/>
      <c r="H19" s="131">
        <f t="shared" si="1"/>
        <v>0</v>
      </c>
      <c r="I19" s="132">
        <v>12</v>
      </c>
      <c r="J19" s="75" t="s">
        <v>28</v>
      </c>
      <c r="K19" s="74"/>
      <c r="L19" s="74"/>
      <c r="M19" s="120">
        <f t="shared" si="2"/>
        <v>0</v>
      </c>
      <c r="N19" s="87"/>
      <c r="O19" s="92"/>
      <c r="P19" s="123">
        <f t="shared" si="3"/>
        <v>0</v>
      </c>
      <c r="Q19" s="86"/>
      <c r="R19" s="95"/>
      <c r="S19" s="124">
        <f t="shared" si="4"/>
        <v>0</v>
      </c>
      <c r="T19" s="80"/>
      <c r="U19" s="95"/>
      <c r="V19" s="125">
        <f t="shared" si="5"/>
        <v>0</v>
      </c>
      <c r="W19" s="99"/>
      <c r="X19" s="95"/>
      <c r="Y19" s="37">
        <f t="shared" si="6"/>
        <v>0</v>
      </c>
      <c r="Z19" s="87"/>
      <c r="AA19" s="153">
        <f t="shared" si="7"/>
        <v>0</v>
      </c>
      <c r="AB19" s="155" t="str">
        <f t="shared" si="8"/>
        <v/>
      </c>
      <c r="AC19" s="1"/>
      <c r="AD19" s="1"/>
      <c r="AE19" s="1"/>
      <c r="AF19" s="1"/>
    </row>
    <row r="20" spans="2:38" ht="15.6">
      <c r="B20" s="119">
        <v>13</v>
      </c>
      <c r="C20" s="75" t="s">
        <v>28</v>
      </c>
      <c r="D20" s="74"/>
      <c r="E20" s="74"/>
      <c r="F20" s="129">
        <f t="shared" si="0"/>
        <v>0</v>
      </c>
      <c r="G20" s="77"/>
      <c r="H20" s="131">
        <f t="shared" si="1"/>
        <v>0</v>
      </c>
      <c r="I20" s="122">
        <v>13</v>
      </c>
      <c r="J20" s="75" t="s">
        <v>28</v>
      </c>
      <c r="K20" s="74"/>
      <c r="L20" s="74"/>
      <c r="M20" s="120">
        <f t="shared" si="2"/>
        <v>0</v>
      </c>
      <c r="N20" s="87"/>
      <c r="O20" s="92"/>
      <c r="P20" s="123">
        <f t="shared" si="3"/>
        <v>0</v>
      </c>
      <c r="Q20" s="86"/>
      <c r="R20" s="95"/>
      <c r="S20" s="124">
        <f t="shared" si="4"/>
        <v>0</v>
      </c>
      <c r="T20" s="80"/>
      <c r="U20" s="95"/>
      <c r="V20" s="125">
        <f t="shared" si="5"/>
        <v>0</v>
      </c>
      <c r="W20" s="99"/>
      <c r="X20" s="95"/>
      <c r="Y20" s="37">
        <f t="shared" si="6"/>
        <v>0</v>
      </c>
      <c r="Z20" s="87"/>
      <c r="AA20" s="153">
        <f t="shared" si="7"/>
        <v>0</v>
      </c>
      <c r="AB20" s="155" t="str">
        <f t="shared" si="8"/>
        <v/>
      </c>
      <c r="AC20" s="1"/>
      <c r="AD20" s="1"/>
      <c r="AE20" s="1"/>
      <c r="AF20" s="1"/>
    </row>
    <row r="21" spans="2:38" ht="15.6">
      <c r="B21" s="128">
        <v>14</v>
      </c>
      <c r="C21" s="75" t="s">
        <v>28</v>
      </c>
      <c r="D21" s="74"/>
      <c r="E21" s="74"/>
      <c r="F21" s="129">
        <f t="shared" si="0"/>
        <v>0</v>
      </c>
      <c r="G21" s="77"/>
      <c r="H21" s="131">
        <f t="shared" si="1"/>
        <v>0</v>
      </c>
      <c r="I21" s="122">
        <v>14</v>
      </c>
      <c r="J21" s="75" t="s">
        <v>28</v>
      </c>
      <c r="K21" s="79"/>
      <c r="L21" s="74"/>
      <c r="M21" s="120">
        <f t="shared" si="2"/>
        <v>0</v>
      </c>
      <c r="N21" s="87"/>
      <c r="O21" s="92"/>
      <c r="P21" s="123">
        <f t="shared" si="3"/>
        <v>0</v>
      </c>
      <c r="Q21" s="86"/>
      <c r="R21" s="95"/>
      <c r="S21" s="124">
        <f t="shared" si="4"/>
        <v>0</v>
      </c>
      <c r="T21" s="80"/>
      <c r="U21" s="95"/>
      <c r="V21" s="125">
        <f t="shared" si="5"/>
        <v>0</v>
      </c>
      <c r="W21" s="99"/>
      <c r="X21" s="95"/>
      <c r="Y21" s="37">
        <f t="shared" si="6"/>
        <v>0</v>
      </c>
      <c r="Z21" s="87"/>
      <c r="AA21" s="153">
        <f t="shared" si="7"/>
        <v>0</v>
      </c>
      <c r="AB21" s="155" t="str">
        <f t="shared" si="8"/>
        <v/>
      </c>
      <c r="AC21" s="1"/>
      <c r="AD21" s="1"/>
      <c r="AE21" s="1"/>
      <c r="AF21" s="1"/>
    </row>
    <row r="22" spans="2:38" ht="15.6">
      <c r="B22" s="128">
        <v>15</v>
      </c>
      <c r="C22" s="75" t="s">
        <v>28</v>
      </c>
      <c r="D22" s="74"/>
      <c r="E22" s="74"/>
      <c r="F22" s="129">
        <f t="shared" si="0"/>
        <v>0</v>
      </c>
      <c r="G22" s="77"/>
      <c r="H22" s="131">
        <f t="shared" si="1"/>
        <v>0</v>
      </c>
      <c r="I22" s="122">
        <v>15</v>
      </c>
      <c r="J22" s="75" t="s">
        <v>28</v>
      </c>
      <c r="K22" s="74"/>
      <c r="L22" s="74"/>
      <c r="M22" s="120">
        <f t="shared" si="2"/>
        <v>0</v>
      </c>
      <c r="N22" s="87"/>
      <c r="O22" s="92"/>
      <c r="P22" s="123">
        <f t="shared" si="3"/>
        <v>0</v>
      </c>
      <c r="Q22" s="86"/>
      <c r="R22" s="95"/>
      <c r="S22" s="124">
        <f t="shared" si="4"/>
        <v>0</v>
      </c>
      <c r="T22" s="80"/>
      <c r="U22" s="95"/>
      <c r="V22" s="125">
        <f t="shared" si="5"/>
        <v>0</v>
      </c>
      <c r="W22" s="99"/>
      <c r="X22" s="95"/>
      <c r="Y22" s="37">
        <f t="shared" si="6"/>
        <v>0</v>
      </c>
      <c r="Z22" s="87"/>
      <c r="AA22" s="153">
        <f t="shared" si="7"/>
        <v>0</v>
      </c>
      <c r="AB22" s="155" t="str">
        <f t="shared" si="8"/>
        <v/>
      </c>
      <c r="AC22" s="1"/>
      <c r="AD22" s="1"/>
      <c r="AE22" s="1"/>
      <c r="AF22" s="1"/>
    </row>
    <row r="23" spans="2:38" ht="15.6">
      <c r="B23" s="119">
        <v>16</v>
      </c>
      <c r="C23" s="75" t="s">
        <v>28</v>
      </c>
      <c r="D23" s="74"/>
      <c r="E23" s="74"/>
      <c r="F23" s="129">
        <f t="shared" si="0"/>
        <v>0</v>
      </c>
      <c r="G23" s="77"/>
      <c r="H23" s="131">
        <f t="shared" si="1"/>
        <v>0</v>
      </c>
      <c r="I23" s="132">
        <v>16</v>
      </c>
      <c r="J23" s="75" t="s">
        <v>28</v>
      </c>
      <c r="K23" s="74"/>
      <c r="L23" s="74"/>
      <c r="M23" s="120">
        <f t="shared" si="2"/>
        <v>0</v>
      </c>
      <c r="N23" s="87"/>
      <c r="O23" s="92"/>
      <c r="P23" s="123">
        <f t="shared" si="3"/>
        <v>0</v>
      </c>
      <c r="Q23" s="86"/>
      <c r="R23" s="95"/>
      <c r="S23" s="124">
        <f t="shared" si="4"/>
        <v>0</v>
      </c>
      <c r="T23" s="80"/>
      <c r="U23" s="95"/>
      <c r="V23" s="125">
        <f t="shared" si="5"/>
        <v>0</v>
      </c>
      <c r="W23" s="99"/>
      <c r="X23" s="95"/>
      <c r="Y23" s="37">
        <f t="shared" si="6"/>
        <v>0</v>
      </c>
      <c r="Z23" s="87"/>
      <c r="AA23" s="153">
        <f t="shared" si="7"/>
        <v>0</v>
      </c>
      <c r="AB23" s="155" t="str">
        <f t="shared" si="8"/>
        <v/>
      </c>
      <c r="AC23" s="1"/>
      <c r="AD23" s="1"/>
      <c r="AE23" s="1"/>
      <c r="AF23" s="1"/>
    </row>
    <row r="24" spans="2:38" ht="15.6">
      <c r="B24" s="128">
        <v>17</v>
      </c>
      <c r="C24" s="75" t="s">
        <v>28</v>
      </c>
      <c r="D24" s="74"/>
      <c r="E24" s="74"/>
      <c r="F24" s="129">
        <f t="shared" si="0"/>
        <v>0</v>
      </c>
      <c r="G24" s="77"/>
      <c r="H24" s="131">
        <f t="shared" si="1"/>
        <v>0</v>
      </c>
      <c r="I24" s="122">
        <v>17</v>
      </c>
      <c r="J24" s="75" t="s">
        <v>28</v>
      </c>
      <c r="K24" s="74"/>
      <c r="L24" s="74"/>
      <c r="M24" s="120">
        <f t="shared" si="2"/>
        <v>0</v>
      </c>
      <c r="N24" s="87"/>
      <c r="O24" s="92"/>
      <c r="P24" s="123">
        <f t="shared" si="3"/>
        <v>0</v>
      </c>
      <c r="Q24" s="86"/>
      <c r="R24" s="95"/>
      <c r="S24" s="124">
        <f t="shared" si="4"/>
        <v>0</v>
      </c>
      <c r="T24" s="80"/>
      <c r="U24" s="95"/>
      <c r="V24" s="125">
        <f t="shared" si="5"/>
        <v>0</v>
      </c>
      <c r="W24" s="99"/>
      <c r="X24" s="95"/>
      <c r="Y24" s="37">
        <f t="shared" si="6"/>
        <v>0</v>
      </c>
      <c r="Z24" s="87"/>
      <c r="AA24" s="153">
        <f t="shared" si="7"/>
        <v>0</v>
      </c>
      <c r="AB24" s="155" t="str">
        <f t="shared" si="8"/>
        <v/>
      </c>
      <c r="AC24" s="1"/>
      <c r="AD24" s="1"/>
      <c r="AE24" s="1"/>
      <c r="AF24" s="1"/>
    </row>
    <row r="25" spans="2:38" ht="16.2" thickBot="1">
      <c r="B25" s="128">
        <v>18</v>
      </c>
      <c r="C25" s="75" t="s">
        <v>28</v>
      </c>
      <c r="D25" s="74"/>
      <c r="E25" s="74"/>
      <c r="F25" s="129">
        <f t="shared" si="0"/>
        <v>0</v>
      </c>
      <c r="G25" s="77"/>
      <c r="H25" s="131">
        <f t="shared" si="1"/>
        <v>0</v>
      </c>
      <c r="I25" s="122">
        <v>18</v>
      </c>
      <c r="J25" s="89" t="s">
        <v>28</v>
      </c>
      <c r="K25" s="76"/>
      <c r="L25" s="76"/>
      <c r="M25" s="133">
        <f t="shared" si="2"/>
        <v>0</v>
      </c>
      <c r="N25" s="90"/>
      <c r="O25" s="93"/>
      <c r="P25" s="134">
        <f t="shared" si="3"/>
        <v>0</v>
      </c>
      <c r="Q25" s="94"/>
      <c r="R25" s="96"/>
      <c r="S25" s="135">
        <f t="shared" si="4"/>
        <v>0</v>
      </c>
      <c r="T25" s="98"/>
      <c r="U25" s="96"/>
      <c r="V25" s="136">
        <f t="shared" si="5"/>
        <v>0</v>
      </c>
      <c r="W25" s="100"/>
      <c r="X25" s="96"/>
      <c r="Y25" s="137">
        <f t="shared" si="6"/>
        <v>0</v>
      </c>
      <c r="Z25" s="90"/>
      <c r="AA25" s="153">
        <f t="shared" si="7"/>
        <v>0</v>
      </c>
      <c r="AB25" s="155" t="str">
        <f t="shared" si="8"/>
        <v/>
      </c>
      <c r="AC25" s="1"/>
      <c r="AD25" s="1"/>
      <c r="AE25" s="1"/>
      <c r="AF25" s="1"/>
    </row>
    <row r="26" spans="2:38" ht="14.25" customHeight="1" thickBot="1">
      <c r="B26" s="138"/>
      <c r="C26" s="139" t="s">
        <v>15</v>
      </c>
      <c r="D26" s="140">
        <f>SUM(D8:D25)</f>
        <v>0</v>
      </c>
      <c r="E26" s="140">
        <f>SUM(E8:E25)</f>
        <v>0</v>
      </c>
      <c r="F26" s="141">
        <f>SUM(F8:F25)</f>
        <v>0</v>
      </c>
      <c r="G26" s="141"/>
      <c r="H26" s="142">
        <f>SUM(H8:H25)</f>
        <v>0</v>
      </c>
      <c r="I26" s="143"/>
      <c r="J26" s="144" t="s">
        <v>15</v>
      </c>
      <c r="K26" s="145">
        <f>SUM(K8:K25)</f>
        <v>0</v>
      </c>
      <c r="L26" s="145">
        <f>SUM(L8:L25)</f>
        <v>0</v>
      </c>
      <c r="M26" s="145">
        <f t="shared" ref="M26:AB26" si="9">SUM(M8:M25)</f>
        <v>0</v>
      </c>
      <c r="N26" s="146"/>
      <c r="O26" s="147"/>
      <c r="P26" s="145"/>
      <c r="Q26" s="146"/>
      <c r="R26" s="146"/>
      <c r="S26" s="146"/>
      <c r="T26" s="146"/>
      <c r="U26" s="146"/>
      <c r="V26" s="146"/>
      <c r="W26" s="146"/>
      <c r="X26" s="146"/>
      <c r="Y26" s="146"/>
      <c r="Z26" s="146"/>
      <c r="AA26" s="146">
        <f>SUM(AA8:AA25)</f>
        <v>0</v>
      </c>
      <c r="AB26" s="156">
        <f t="shared" si="9"/>
        <v>0</v>
      </c>
      <c r="AC26" s="149"/>
      <c r="AD26" s="149"/>
      <c r="AE26" s="149"/>
      <c r="AF26" s="1"/>
    </row>
    <row r="27" spans="2:38" ht="15" thickBot="1"/>
    <row r="28" spans="2:38" ht="361.5" customHeight="1" thickBot="1">
      <c r="B28" s="105"/>
      <c r="C28" s="150" t="s">
        <v>134</v>
      </c>
      <c r="D28" s="176" t="s">
        <v>128</v>
      </c>
      <c r="E28" s="177"/>
      <c r="F28" s="177"/>
      <c r="G28" s="177"/>
      <c r="H28" s="178"/>
      <c r="I28" s="151"/>
      <c r="J28" s="152" t="s">
        <v>116</v>
      </c>
      <c r="K28" s="179" t="s">
        <v>128</v>
      </c>
      <c r="L28" s="180"/>
      <c r="M28" s="180"/>
      <c r="N28" s="180"/>
      <c r="O28" s="180"/>
      <c r="P28" s="180"/>
      <c r="Q28" s="180"/>
      <c r="R28" s="180"/>
      <c r="S28" s="180"/>
      <c r="T28" s="180"/>
      <c r="U28" s="180"/>
      <c r="V28" s="180"/>
      <c r="W28" s="180"/>
      <c r="X28" s="180"/>
      <c r="Y28" s="180"/>
      <c r="Z28" s="180"/>
      <c r="AA28" s="181"/>
      <c r="AD28" s="1">
        <v>2</v>
      </c>
      <c r="AE28" s="1"/>
      <c r="AF28" s="1"/>
      <c r="AG28" s="1"/>
      <c r="AH28" s="1"/>
      <c r="AI28" s="1"/>
      <c r="AJ28" s="1"/>
      <c r="AK28" s="1"/>
      <c r="AL28" s="1"/>
    </row>
  </sheetData>
  <sheetProtection algorithmName="SHA-512" hashValue="R9yBxbYUWg0hmBNMBporOQi+gVfeC1UUqL1D595gxqb9oSQCHhrwVWso4/rHhS/Ndm2a0b+iPbbyg/hr5XRoVg==" saltValue="ef8yrz0IlwkZJ8/O4zFqNw==" spinCount="100000" sheet="1" objects="1" scenarios="1"/>
  <mergeCells count="12">
    <mergeCell ref="D28:H28"/>
    <mergeCell ref="K28:AA28"/>
    <mergeCell ref="B2:AA2"/>
    <mergeCell ref="B6:B7"/>
    <mergeCell ref="C6:C7"/>
    <mergeCell ref="D6:D7"/>
    <mergeCell ref="E6:E7"/>
    <mergeCell ref="F6:F7"/>
    <mergeCell ref="G6:G7"/>
    <mergeCell ref="H6:H7"/>
    <mergeCell ref="J6:N6"/>
    <mergeCell ref="O6:AA6"/>
  </mergeCells>
  <hyperlinks>
    <hyperlink ref="B2:AA2" location="Pagrindinis!A1" display="GALUTINĖS ENERGIJOS VARTOJIMO ANALIZĖ IR PRELIMINARŪS TECHNINIAI SPRENDIMAI" xr:uid="{9CAD378C-4AF7-4051-B002-EC84F0B75512}"/>
  </hyperlinks>
  <pageMargins left="1" right="1" top="1" bottom="1" header="0.5" footer="0.5"/>
  <pageSetup scale="21" orientation="portrait" r:id="rId1"/>
  <colBreaks count="1" manualBreakCount="1">
    <brk id="20" max="97" man="1"/>
  </colBreaks>
  <extLst>
    <ext xmlns:x14="http://schemas.microsoft.com/office/spreadsheetml/2009/9/main" uri="{CCE6A557-97BC-4b89-ADB6-D9C93CAAB3DF}">
      <x14:dataValidations xmlns:xm="http://schemas.microsoft.com/office/excel/2006/main" count="1">
        <x14:dataValidation type="list" allowBlank="1" showInputMessage="1" showErrorMessage="1" xr:uid="{FC7D4227-46D0-4361-9AC2-DD58BC217D67}">
          <x14:formula1>
            <xm:f>Pagalbinis!$B$2:$B$19</xm:f>
          </x14:formula1>
          <xm:sqref>O8:O25 R8:R25 U8:U25 X8:X25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99185-F689-4FE5-ACB5-18C171EAAC15}">
  <dimension ref="B2:AL28"/>
  <sheetViews>
    <sheetView zoomScale="70" zoomScaleNormal="70" zoomScaleSheetLayoutView="85" workbookViewId="0">
      <selection activeCell="C3" sqref="C3"/>
    </sheetView>
  </sheetViews>
  <sheetFormatPr defaultRowHeight="14.4"/>
  <cols>
    <col min="1" max="1" width="2" customWidth="1"/>
    <col min="2" max="2" width="5.33203125" customWidth="1"/>
    <col min="3" max="3" width="33.109375" customWidth="1"/>
    <col min="4" max="4" width="9.88671875" customWidth="1"/>
    <col min="5" max="5" width="8.6640625" customWidth="1"/>
    <col min="6" max="7" width="11.44140625" customWidth="1"/>
    <col min="8" max="8" width="21.33203125" customWidth="1"/>
    <col min="9" max="9" width="3.6640625" customWidth="1"/>
    <col min="10" max="10" width="37.5546875" customWidth="1"/>
    <col min="11" max="11" width="13.6640625" customWidth="1"/>
    <col min="12" max="13" width="13.88671875" customWidth="1"/>
    <col min="14" max="26" width="15.88671875" customWidth="1"/>
    <col min="27" max="27" width="23.5546875" customWidth="1"/>
    <col min="28" max="28" width="48.6640625" customWidth="1"/>
    <col min="29" max="29" width="34.88671875" customWidth="1"/>
    <col min="30" max="30" width="16" customWidth="1"/>
  </cols>
  <sheetData>
    <row r="2" spans="2:32" s="102" customFormat="1" ht="18">
      <c r="B2" s="175" t="s">
        <v>11</v>
      </c>
      <c r="C2" s="175"/>
      <c r="D2" s="175"/>
      <c r="E2" s="175"/>
      <c r="F2" s="175"/>
      <c r="G2" s="175"/>
      <c r="H2" s="175"/>
      <c r="I2" s="175"/>
      <c r="J2" s="175"/>
      <c r="K2" s="175"/>
      <c r="L2" s="175"/>
      <c r="M2" s="175"/>
      <c r="N2" s="175"/>
      <c r="O2" s="175"/>
      <c r="P2" s="175"/>
      <c r="Q2" s="175"/>
      <c r="R2" s="175"/>
      <c r="S2" s="175"/>
      <c r="T2" s="175"/>
      <c r="U2" s="175"/>
      <c r="V2" s="175"/>
      <c r="W2" s="175"/>
      <c r="X2" s="175"/>
      <c r="Y2" s="175"/>
      <c r="Z2" s="175"/>
      <c r="AA2" s="175"/>
      <c r="AB2" t="s">
        <v>3</v>
      </c>
    </row>
    <row r="3" spans="2:32" s="102" customFormat="1" ht="21">
      <c r="B3" s="103" t="s">
        <v>82</v>
      </c>
      <c r="C3" s="71"/>
      <c r="D3" s="2"/>
      <c r="E3" s="2"/>
      <c r="F3" s="2"/>
      <c r="G3" s="104"/>
      <c r="H3" s="104"/>
      <c r="I3" s="104"/>
      <c r="J3" s="104"/>
      <c r="K3" s="104"/>
      <c r="L3" s="2"/>
      <c r="M3" s="2"/>
      <c r="N3" s="2"/>
      <c r="O3" s="2"/>
      <c r="P3" s="2"/>
      <c r="Q3" s="2"/>
      <c r="R3" s="2"/>
      <c r="S3" s="2"/>
      <c r="T3" s="2"/>
      <c r="U3" s="2"/>
      <c r="V3" s="2"/>
      <c r="W3" s="2"/>
      <c r="X3" s="2"/>
      <c r="Y3" s="2"/>
      <c r="Z3" s="2"/>
      <c r="AA3" s="2"/>
      <c r="AB3" s="4" t="s">
        <v>29</v>
      </c>
    </row>
    <row r="4" spans="2:32" ht="12" customHeight="1">
      <c r="E4" s="105"/>
      <c r="F4" s="105"/>
      <c r="G4" s="105"/>
      <c r="H4" s="105"/>
      <c r="I4" s="105"/>
      <c r="J4" s="101"/>
      <c r="K4" s="101"/>
      <c r="L4" s="101"/>
      <c r="M4" s="101"/>
      <c r="N4" s="101"/>
      <c r="O4" s="101"/>
      <c r="P4" s="101"/>
      <c r="Q4" s="101"/>
      <c r="R4" s="101"/>
      <c r="S4" s="101"/>
      <c r="T4" s="101"/>
      <c r="U4" s="101"/>
      <c r="V4" s="101"/>
      <c r="W4" s="101"/>
      <c r="X4" s="101"/>
      <c r="Y4" s="101"/>
      <c r="Z4" s="101"/>
      <c r="AA4" s="1"/>
      <c r="AB4" s="5" t="s">
        <v>129</v>
      </c>
      <c r="AC4" s="1"/>
      <c r="AD4" s="1"/>
      <c r="AE4" s="1"/>
      <c r="AF4" s="1"/>
    </row>
    <row r="5" spans="2:32" ht="15" thickBot="1">
      <c r="C5" s="106" t="s">
        <v>23</v>
      </c>
      <c r="E5" s="105"/>
      <c r="F5" s="105"/>
      <c r="G5" s="105"/>
      <c r="I5" s="105"/>
      <c r="J5" s="106" t="s">
        <v>24</v>
      </c>
      <c r="L5" s="107"/>
      <c r="M5" s="107"/>
      <c r="N5" s="107"/>
      <c r="O5" s="107"/>
      <c r="P5" s="107"/>
      <c r="Q5" s="107"/>
      <c r="R5" s="107"/>
      <c r="S5" s="107"/>
      <c r="T5" s="107"/>
      <c r="U5" s="107"/>
      <c r="V5" s="107"/>
      <c r="W5" s="107"/>
      <c r="X5" s="107"/>
      <c r="Y5" s="107"/>
      <c r="Z5" s="107"/>
      <c r="AA5" s="1"/>
      <c r="AB5" s="1"/>
      <c r="AC5" s="1"/>
      <c r="AD5" s="1"/>
      <c r="AE5" s="1"/>
      <c r="AF5" s="1"/>
    </row>
    <row r="6" spans="2:32" ht="15" thickBot="1">
      <c r="B6" s="194" t="s">
        <v>25</v>
      </c>
      <c r="C6" s="192" t="s">
        <v>26</v>
      </c>
      <c r="D6" s="190" t="s">
        <v>27</v>
      </c>
      <c r="E6" s="190" t="s">
        <v>13</v>
      </c>
      <c r="F6" s="190" t="s">
        <v>16</v>
      </c>
      <c r="G6" s="190" t="s">
        <v>64</v>
      </c>
      <c r="H6" s="188" t="s">
        <v>56</v>
      </c>
      <c r="I6" s="105"/>
      <c r="J6" s="185" t="s">
        <v>115</v>
      </c>
      <c r="K6" s="186"/>
      <c r="L6" s="186"/>
      <c r="M6" s="186"/>
      <c r="N6" s="187"/>
      <c r="O6" s="182" t="s">
        <v>113</v>
      </c>
      <c r="P6" s="183"/>
      <c r="Q6" s="183"/>
      <c r="R6" s="183"/>
      <c r="S6" s="183"/>
      <c r="T6" s="183"/>
      <c r="U6" s="183"/>
      <c r="V6" s="183"/>
      <c r="W6" s="183"/>
      <c r="X6" s="183"/>
      <c r="Y6" s="183"/>
      <c r="Z6" s="183"/>
      <c r="AA6" s="184"/>
      <c r="AB6" s="1"/>
      <c r="AC6" s="1"/>
      <c r="AD6" s="1"/>
      <c r="AE6" s="1"/>
      <c r="AF6" s="1"/>
    </row>
    <row r="7" spans="2:32" ht="131.25" customHeight="1" thickBot="1">
      <c r="B7" s="195"/>
      <c r="C7" s="193"/>
      <c r="D7" s="191"/>
      <c r="E7" s="191"/>
      <c r="F7" s="191"/>
      <c r="G7" s="191"/>
      <c r="H7" s="189"/>
      <c r="I7" s="108" t="s">
        <v>25</v>
      </c>
      <c r="J7" s="109" t="s">
        <v>130</v>
      </c>
      <c r="K7" s="110" t="s">
        <v>14</v>
      </c>
      <c r="L7" s="111" t="s">
        <v>13</v>
      </c>
      <c r="M7" s="112" t="s">
        <v>16</v>
      </c>
      <c r="N7" s="113" t="s">
        <v>64</v>
      </c>
      <c r="O7" s="114" t="s">
        <v>118</v>
      </c>
      <c r="P7" s="115" t="s">
        <v>119</v>
      </c>
      <c r="Q7" s="116" t="s">
        <v>120</v>
      </c>
      <c r="R7" s="115" t="s">
        <v>131</v>
      </c>
      <c r="S7" s="115" t="s">
        <v>121</v>
      </c>
      <c r="T7" s="115" t="s">
        <v>122</v>
      </c>
      <c r="U7" s="114" t="s">
        <v>132</v>
      </c>
      <c r="V7" s="115" t="s">
        <v>123</v>
      </c>
      <c r="W7" s="115" t="s">
        <v>124</v>
      </c>
      <c r="X7" s="114" t="s">
        <v>133</v>
      </c>
      <c r="Y7" s="115" t="s">
        <v>125</v>
      </c>
      <c r="Z7" s="115" t="s">
        <v>126</v>
      </c>
      <c r="AA7" s="114" t="s">
        <v>57</v>
      </c>
      <c r="AB7" s="154" t="s">
        <v>112</v>
      </c>
      <c r="AC7" s="1"/>
      <c r="AD7" s="1"/>
      <c r="AE7" s="1"/>
      <c r="AF7" s="1"/>
    </row>
    <row r="8" spans="2:32" ht="15.6">
      <c r="B8" s="119">
        <v>1</v>
      </c>
      <c r="C8" s="75" t="s">
        <v>28</v>
      </c>
      <c r="D8" s="85"/>
      <c r="E8" s="85"/>
      <c r="F8" s="120">
        <f>D8*E8</f>
        <v>0</v>
      </c>
      <c r="G8" s="81"/>
      <c r="H8" s="121">
        <f>F8*G8/1000</f>
        <v>0</v>
      </c>
      <c r="I8" s="122">
        <v>1</v>
      </c>
      <c r="J8" s="75" t="s">
        <v>28</v>
      </c>
      <c r="K8" s="72"/>
      <c r="L8" s="72"/>
      <c r="M8" s="120">
        <f>K8*L8</f>
        <v>0</v>
      </c>
      <c r="N8" s="86"/>
      <c r="O8" s="92"/>
      <c r="P8" s="123">
        <f>M8*O8</f>
        <v>0</v>
      </c>
      <c r="Q8" s="86"/>
      <c r="R8" s="95"/>
      <c r="S8" s="124">
        <f>M8*R8</f>
        <v>0</v>
      </c>
      <c r="T8" s="97"/>
      <c r="U8" s="95"/>
      <c r="V8" s="125">
        <f>U8*M8</f>
        <v>0</v>
      </c>
      <c r="W8" s="99"/>
      <c r="X8" s="95"/>
      <c r="Y8" s="123">
        <f>M8*X8</f>
        <v>0</v>
      </c>
      <c r="Z8" s="86"/>
      <c r="AA8" s="153">
        <f>(P8*Q8/1000)+(S8*T8/1000)+(V8*W8/1000)+(Y8*Z8/1000)</f>
        <v>0</v>
      </c>
      <c r="AB8" s="155" t="str">
        <f>IF(Q8+T8+W8+Z8&lt;&gt;N8,"Darbo valandų skaičius nesutampa su nurodytu N stulpelyje","")</f>
        <v/>
      </c>
      <c r="AC8" s="1"/>
      <c r="AD8" s="1"/>
      <c r="AE8" s="1"/>
      <c r="AF8" s="1"/>
    </row>
    <row r="9" spans="2:32" ht="15.6">
      <c r="B9" s="128">
        <v>2</v>
      </c>
      <c r="C9" s="75" t="s">
        <v>28</v>
      </c>
      <c r="D9" s="76"/>
      <c r="E9" s="76"/>
      <c r="F9" s="129">
        <f t="shared" ref="F9:F25" si="0">D9*E9</f>
        <v>0</v>
      </c>
      <c r="G9" s="77"/>
      <c r="H9" s="130">
        <f t="shared" ref="H9:H25" si="1">F9*G9/1000</f>
        <v>0</v>
      </c>
      <c r="I9" s="122">
        <v>2</v>
      </c>
      <c r="J9" s="75" t="s">
        <v>28</v>
      </c>
      <c r="K9" s="78"/>
      <c r="L9" s="74"/>
      <c r="M9" s="120">
        <f t="shared" ref="M9:M25" si="2">K9*L9</f>
        <v>0</v>
      </c>
      <c r="N9" s="87"/>
      <c r="O9" s="92"/>
      <c r="P9" s="123">
        <f t="shared" ref="P9:P25" si="3">M9*O9</f>
        <v>0</v>
      </c>
      <c r="Q9" s="86"/>
      <c r="R9" s="95"/>
      <c r="S9" s="124">
        <f t="shared" ref="S9:S25" si="4">M9*R9</f>
        <v>0</v>
      </c>
      <c r="T9" s="97"/>
      <c r="U9" s="95"/>
      <c r="V9" s="125">
        <f t="shared" ref="V9:V25" si="5">U9*M9</f>
        <v>0</v>
      </c>
      <c r="W9" s="99"/>
      <c r="X9" s="95"/>
      <c r="Y9" s="37">
        <f t="shared" ref="Y9:Y25" si="6">M9*X9</f>
        <v>0</v>
      </c>
      <c r="Z9" s="87"/>
      <c r="AA9" s="153">
        <f t="shared" ref="AA9:AA25" si="7">(P9*Q9/1000)+(S9*T9/1000)+(V9*W9/1000)+(Y9*Z9/1000)</f>
        <v>0</v>
      </c>
      <c r="AB9" s="155" t="str">
        <f t="shared" ref="AB9:AB25" si="8">IF(Q9+T9+W9+Z9&lt;&gt;N9,"Darbo valandų skaičius nesutampa su nurodytu N stulpelyje","")</f>
        <v/>
      </c>
      <c r="AC9" s="1"/>
      <c r="AD9" s="1"/>
      <c r="AE9" s="1"/>
      <c r="AF9" s="1"/>
    </row>
    <row r="10" spans="2:32" ht="15.6">
      <c r="B10" s="128">
        <v>3</v>
      </c>
      <c r="C10" s="75" t="s">
        <v>28</v>
      </c>
      <c r="D10" s="74"/>
      <c r="E10" s="74"/>
      <c r="F10" s="129">
        <f t="shared" si="0"/>
        <v>0</v>
      </c>
      <c r="G10" s="77"/>
      <c r="H10" s="130">
        <f t="shared" si="1"/>
        <v>0</v>
      </c>
      <c r="I10" s="122">
        <v>3</v>
      </c>
      <c r="J10" s="75" t="s">
        <v>28</v>
      </c>
      <c r="K10" s="74"/>
      <c r="L10" s="74"/>
      <c r="M10" s="120">
        <f t="shared" si="2"/>
        <v>0</v>
      </c>
      <c r="N10" s="87"/>
      <c r="O10" s="92"/>
      <c r="P10" s="123">
        <f t="shared" si="3"/>
        <v>0</v>
      </c>
      <c r="Q10" s="86"/>
      <c r="R10" s="95"/>
      <c r="S10" s="124">
        <f t="shared" si="4"/>
        <v>0</v>
      </c>
      <c r="T10" s="97"/>
      <c r="U10" s="95"/>
      <c r="V10" s="125">
        <f t="shared" si="5"/>
        <v>0</v>
      </c>
      <c r="W10" s="99"/>
      <c r="X10" s="95"/>
      <c r="Y10" s="37">
        <f t="shared" si="6"/>
        <v>0</v>
      </c>
      <c r="Z10" s="87"/>
      <c r="AA10" s="153">
        <f t="shared" si="7"/>
        <v>0</v>
      </c>
      <c r="AB10" s="155" t="str">
        <f t="shared" si="8"/>
        <v/>
      </c>
      <c r="AC10" s="1"/>
      <c r="AD10" s="1"/>
      <c r="AE10" s="1"/>
      <c r="AF10" s="1"/>
    </row>
    <row r="11" spans="2:32" ht="15.6">
      <c r="B11" s="119">
        <v>4</v>
      </c>
      <c r="C11" s="75" t="s">
        <v>28</v>
      </c>
      <c r="D11" s="76"/>
      <c r="E11" s="76"/>
      <c r="F11" s="129">
        <f t="shared" si="0"/>
        <v>0</v>
      </c>
      <c r="G11" s="77"/>
      <c r="H11" s="131">
        <f t="shared" si="1"/>
        <v>0</v>
      </c>
      <c r="I11" s="132">
        <v>4</v>
      </c>
      <c r="J11" s="75" t="s">
        <v>28</v>
      </c>
      <c r="K11" s="74"/>
      <c r="L11" s="74"/>
      <c r="M11" s="120">
        <f t="shared" si="2"/>
        <v>0</v>
      </c>
      <c r="N11" s="87"/>
      <c r="O11" s="92"/>
      <c r="P11" s="123">
        <f t="shared" si="3"/>
        <v>0</v>
      </c>
      <c r="Q11" s="86"/>
      <c r="R11" s="95"/>
      <c r="S11" s="124">
        <f t="shared" si="4"/>
        <v>0</v>
      </c>
      <c r="T11" s="97"/>
      <c r="U11" s="95"/>
      <c r="V11" s="125">
        <f t="shared" si="5"/>
        <v>0</v>
      </c>
      <c r="W11" s="99"/>
      <c r="X11" s="95"/>
      <c r="Y11" s="37">
        <f t="shared" si="6"/>
        <v>0</v>
      </c>
      <c r="Z11" s="87"/>
      <c r="AA11" s="153">
        <f t="shared" si="7"/>
        <v>0</v>
      </c>
      <c r="AB11" s="155" t="str">
        <f t="shared" si="8"/>
        <v/>
      </c>
      <c r="AC11" s="1"/>
      <c r="AD11" s="1"/>
      <c r="AE11" s="1"/>
      <c r="AF11" s="1"/>
    </row>
    <row r="12" spans="2:32" ht="15.6">
      <c r="B12" s="128">
        <v>5</v>
      </c>
      <c r="C12" s="75" t="s">
        <v>28</v>
      </c>
      <c r="D12" s="74"/>
      <c r="E12" s="74"/>
      <c r="F12" s="129">
        <f t="shared" si="0"/>
        <v>0</v>
      </c>
      <c r="G12" s="77"/>
      <c r="H12" s="131">
        <f t="shared" si="1"/>
        <v>0</v>
      </c>
      <c r="I12" s="122">
        <v>5</v>
      </c>
      <c r="J12" s="75" t="s">
        <v>28</v>
      </c>
      <c r="K12" s="74"/>
      <c r="L12" s="74"/>
      <c r="M12" s="120">
        <f t="shared" si="2"/>
        <v>0</v>
      </c>
      <c r="N12" s="87"/>
      <c r="O12" s="92"/>
      <c r="P12" s="123">
        <f t="shared" si="3"/>
        <v>0</v>
      </c>
      <c r="Q12" s="86"/>
      <c r="R12" s="95"/>
      <c r="S12" s="124">
        <f t="shared" si="4"/>
        <v>0</v>
      </c>
      <c r="T12" s="80"/>
      <c r="U12" s="95"/>
      <c r="V12" s="125">
        <f t="shared" si="5"/>
        <v>0</v>
      </c>
      <c r="W12" s="99"/>
      <c r="X12" s="95"/>
      <c r="Y12" s="37">
        <f t="shared" si="6"/>
        <v>0</v>
      </c>
      <c r="Z12" s="87"/>
      <c r="AA12" s="153">
        <f t="shared" si="7"/>
        <v>0</v>
      </c>
      <c r="AB12" s="155" t="str">
        <f t="shared" si="8"/>
        <v/>
      </c>
      <c r="AD12" s="1"/>
      <c r="AE12" s="1"/>
      <c r="AF12" s="1"/>
    </row>
    <row r="13" spans="2:32" ht="15.6">
      <c r="B13" s="128">
        <v>6</v>
      </c>
      <c r="C13" s="75" t="s">
        <v>28</v>
      </c>
      <c r="D13" s="74"/>
      <c r="E13" s="74"/>
      <c r="F13" s="129">
        <f t="shared" si="0"/>
        <v>0</v>
      </c>
      <c r="G13" s="77"/>
      <c r="H13" s="131">
        <f t="shared" si="1"/>
        <v>0</v>
      </c>
      <c r="I13" s="122">
        <v>6</v>
      </c>
      <c r="J13" s="75" t="s">
        <v>28</v>
      </c>
      <c r="K13" s="78"/>
      <c r="L13" s="74"/>
      <c r="M13" s="120">
        <f t="shared" si="2"/>
        <v>0</v>
      </c>
      <c r="N13" s="87"/>
      <c r="O13" s="92"/>
      <c r="P13" s="123">
        <f t="shared" si="3"/>
        <v>0</v>
      </c>
      <c r="Q13" s="86"/>
      <c r="R13" s="95"/>
      <c r="S13" s="124">
        <f t="shared" si="4"/>
        <v>0</v>
      </c>
      <c r="T13" s="80"/>
      <c r="U13" s="95"/>
      <c r="V13" s="125">
        <f t="shared" si="5"/>
        <v>0</v>
      </c>
      <c r="W13" s="99"/>
      <c r="X13" s="95"/>
      <c r="Y13" s="37">
        <f t="shared" si="6"/>
        <v>0</v>
      </c>
      <c r="Z13" s="87"/>
      <c r="AA13" s="153">
        <f t="shared" si="7"/>
        <v>0</v>
      </c>
      <c r="AB13" s="155" t="str">
        <f t="shared" si="8"/>
        <v/>
      </c>
      <c r="AC13" s="1"/>
      <c r="AD13" s="1"/>
      <c r="AE13" s="1"/>
      <c r="AF13" s="1"/>
    </row>
    <row r="14" spans="2:32" ht="15.6">
      <c r="B14" s="119">
        <v>7</v>
      </c>
      <c r="C14" s="75" t="s">
        <v>28</v>
      </c>
      <c r="D14" s="74"/>
      <c r="E14" s="74"/>
      <c r="F14" s="129">
        <f t="shared" si="0"/>
        <v>0</v>
      </c>
      <c r="G14" s="77"/>
      <c r="H14" s="131">
        <f t="shared" si="1"/>
        <v>0</v>
      </c>
      <c r="I14" s="122">
        <v>7</v>
      </c>
      <c r="J14" s="75" t="s">
        <v>28</v>
      </c>
      <c r="K14" s="74"/>
      <c r="L14" s="74"/>
      <c r="M14" s="120">
        <f t="shared" si="2"/>
        <v>0</v>
      </c>
      <c r="N14" s="87"/>
      <c r="O14" s="92"/>
      <c r="P14" s="123">
        <f t="shared" si="3"/>
        <v>0</v>
      </c>
      <c r="Q14" s="86"/>
      <c r="R14" s="95"/>
      <c r="S14" s="124">
        <f t="shared" si="4"/>
        <v>0</v>
      </c>
      <c r="T14" s="80"/>
      <c r="U14" s="95"/>
      <c r="V14" s="125">
        <f t="shared" si="5"/>
        <v>0</v>
      </c>
      <c r="W14" s="99"/>
      <c r="X14" s="95"/>
      <c r="Y14" s="37">
        <f t="shared" si="6"/>
        <v>0</v>
      </c>
      <c r="Z14" s="87"/>
      <c r="AA14" s="153">
        <f t="shared" si="7"/>
        <v>0</v>
      </c>
      <c r="AB14" s="155" t="str">
        <f t="shared" si="8"/>
        <v/>
      </c>
      <c r="AC14" s="1"/>
      <c r="AD14" s="1"/>
      <c r="AE14" s="1"/>
      <c r="AF14" s="1"/>
    </row>
    <row r="15" spans="2:32" ht="15.6">
      <c r="B15" s="128">
        <v>8</v>
      </c>
      <c r="C15" s="75" t="s">
        <v>28</v>
      </c>
      <c r="D15" s="74"/>
      <c r="E15" s="74"/>
      <c r="F15" s="129">
        <f t="shared" si="0"/>
        <v>0</v>
      </c>
      <c r="G15" s="77"/>
      <c r="H15" s="131">
        <f t="shared" si="1"/>
        <v>0</v>
      </c>
      <c r="I15" s="132">
        <v>8</v>
      </c>
      <c r="J15" s="75" t="s">
        <v>28</v>
      </c>
      <c r="K15" s="74"/>
      <c r="L15" s="74"/>
      <c r="M15" s="120">
        <f t="shared" si="2"/>
        <v>0</v>
      </c>
      <c r="N15" s="87"/>
      <c r="O15" s="92"/>
      <c r="P15" s="123">
        <f t="shared" si="3"/>
        <v>0</v>
      </c>
      <c r="Q15" s="86"/>
      <c r="R15" s="95"/>
      <c r="S15" s="124">
        <f t="shared" si="4"/>
        <v>0</v>
      </c>
      <c r="T15" s="80"/>
      <c r="U15" s="95"/>
      <c r="V15" s="125">
        <f t="shared" si="5"/>
        <v>0</v>
      </c>
      <c r="W15" s="99"/>
      <c r="X15" s="95"/>
      <c r="Y15" s="37">
        <f t="shared" si="6"/>
        <v>0</v>
      </c>
      <c r="Z15" s="87"/>
      <c r="AA15" s="153">
        <f t="shared" si="7"/>
        <v>0</v>
      </c>
      <c r="AB15" s="155" t="str">
        <f t="shared" si="8"/>
        <v/>
      </c>
      <c r="AC15" s="1"/>
      <c r="AD15" s="1"/>
      <c r="AE15" s="1"/>
      <c r="AF15" s="1"/>
    </row>
    <row r="16" spans="2:32" ht="15.6">
      <c r="B16" s="128">
        <v>9</v>
      </c>
      <c r="C16" s="75" t="s">
        <v>28</v>
      </c>
      <c r="D16" s="74"/>
      <c r="E16" s="74"/>
      <c r="F16" s="129">
        <f t="shared" si="0"/>
        <v>0</v>
      </c>
      <c r="G16" s="77"/>
      <c r="H16" s="131">
        <f t="shared" si="1"/>
        <v>0</v>
      </c>
      <c r="I16" s="122">
        <v>9</v>
      </c>
      <c r="J16" s="75" t="s">
        <v>28</v>
      </c>
      <c r="K16" s="74"/>
      <c r="L16" s="74"/>
      <c r="M16" s="120">
        <f t="shared" si="2"/>
        <v>0</v>
      </c>
      <c r="N16" s="87"/>
      <c r="O16" s="92"/>
      <c r="P16" s="123">
        <f t="shared" si="3"/>
        <v>0</v>
      </c>
      <c r="Q16" s="86"/>
      <c r="R16" s="95"/>
      <c r="S16" s="124">
        <f t="shared" si="4"/>
        <v>0</v>
      </c>
      <c r="T16" s="80"/>
      <c r="U16" s="95"/>
      <c r="V16" s="125">
        <f t="shared" si="5"/>
        <v>0</v>
      </c>
      <c r="W16" s="99"/>
      <c r="X16" s="95"/>
      <c r="Y16" s="37">
        <f t="shared" si="6"/>
        <v>0</v>
      </c>
      <c r="Z16" s="87"/>
      <c r="AA16" s="153">
        <f t="shared" si="7"/>
        <v>0</v>
      </c>
      <c r="AB16" s="155" t="str">
        <f t="shared" si="8"/>
        <v/>
      </c>
      <c r="AC16" s="1"/>
      <c r="AD16" s="1"/>
      <c r="AE16" s="1"/>
      <c r="AF16" s="1"/>
    </row>
    <row r="17" spans="2:38" ht="15.6">
      <c r="B17" s="119">
        <v>10</v>
      </c>
      <c r="C17" s="75" t="s">
        <v>28</v>
      </c>
      <c r="D17" s="74"/>
      <c r="E17" s="74"/>
      <c r="F17" s="129">
        <f t="shared" si="0"/>
        <v>0</v>
      </c>
      <c r="G17" s="77"/>
      <c r="H17" s="131">
        <f t="shared" si="1"/>
        <v>0</v>
      </c>
      <c r="I17" s="122">
        <v>10</v>
      </c>
      <c r="J17" s="75" t="s">
        <v>28</v>
      </c>
      <c r="K17" s="74"/>
      <c r="L17" s="74"/>
      <c r="M17" s="120">
        <f t="shared" si="2"/>
        <v>0</v>
      </c>
      <c r="N17" s="87"/>
      <c r="O17" s="92"/>
      <c r="P17" s="123">
        <f t="shared" si="3"/>
        <v>0</v>
      </c>
      <c r="Q17" s="86"/>
      <c r="R17" s="95"/>
      <c r="S17" s="124">
        <f t="shared" si="4"/>
        <v>0</v>
      </c>
      <c r="T17" s="80"/>
      <c r="U17" s="95"/>
      <c r="V17" s="125">
        <f t="shared" si="5"/>
        <v>0</v>
      </c>
      <c r="W17" s="99"/>
      <c r="X17" s="95"/>
      <c r="Y17" s="37">
        <f t="shared" si="6"/>
        <v>0</v>
      </c>
      <c r="Z17" s="87"/>
      <c r="AA17" s="153">
        <f t="shared" si="7"/>
        <v>0</v>
      </c>
      <c r="AB17" s="155" t="str">
        <f t="shared" si="8"/>
        <v/>
      </c>
      <c r="AC17" s="1"/>
      <c r="AD17" s="1"/>
      <c r="AE17" s="1"/>
      <c r="AF17" s="1"/>
    </row>
    <row r="18" spans="2:38" ht="15.6">
      <c r="B18" s="128">
        <v>11</v>
      </c>
      <c r="C18" s="75" t="s">
        <v>28</v>
      </c>
      <c r="D18" s="74"/>
      <c r="E18" s="74"/>
      <c r="F18" s="129">
        <f t="shared" si="0"/>
        <v>0</v>
      </c>
      <c r="G18" s="77"/>
      <c r="H18" s="131">
        <f t="shared" si="1"/>
        <v>0</v>
      </c>
      <c r="I18" s="122">
        <v>11</v>
      </c>
      <c r="J18" s="75" t="s">
        <v>28</v>
      </c>
      <c r="K18" s="74"/>
      <c r="L18" s="74"/>
      <c r="M18" s="120">
        <f t="shared" si="2"/>
        <v>0</v>
      </c>
      <c r="N18" s="87"/>
      <c r="O18" s="92"/>
      <c r="P18" s="123">
        <f t="shared" si="3"/>
        <v>0</v>
      </c>
      <c r="Q18" s="86"/>
      <c r="R18" s="95"/>
      <c r="S18" s="124">
        <f t="shared" si="4"/>
        <v>0</v>
      </c>
      <c r="T18" s="80"/>
      <c r="U18" s="95"/>
      <c r="V18" s="125">
        <f t="shared" si="5"/>
        <v>0</v>
      </c>
      <c r="W18" s="99"/>
      <c r="X18" s="95"/>
      <c r="Y18" s="37">
        <f t="shared" si="6"/>
        <v>0</v>
      </c>
      <c r="Z18" s="87"/>
      <c r="AA18" s="153">
        <f t="shared" si="7"/>
        <v>0</v>
      </c>
      <c r="AB18" s="155" t="str">
        <f t="shared" si="8"/>
        <v/>
      </c>
      <c r="AC18" s="1"/>
      <c r="AD18" s="1"/>
      <c r="AE18" s="1"/>
      <c r="AF18" s="1"/>
    </row>
    <row r="19" spans="2:38" ht="15.6">
      <c r="B19" s="128">
        <v>12</v>
      </c>
      <c r="C19" s="75" t="s">
        <v>28</v>
      </c>
      <c r="D19" s="74"/>
      <c r="E19" s="74"/>
      <c r="F19" s="129">
        <f t="shared" si="0"/>
        <v>0</v>
      </c>
      <c r="G19" s="77"/>
      <c r="H19" s="131">
        <f t="shared" si="1"/>
        <v>0</v>
      </c>
      <c r="I19" s="132">
        <v>12</v>
      </c>
      <c r="J19" s="75" t="s">
        <v>28</v>
      </c>
      <c r="K19" s="74"/>
      <c r="L19" s="74"/>
      <c r="M19" s="120">
        <f t="shared" si="2"/>
        <v>0</v>
      </c>
      <c r="N19" s="87"/>
      <c r="O19" s="92"/>
      <c r="P19" s="123">
        <f t="shared" si="3"/>
        <v>0</v>
      </c>
      <c r="Q19" s="86"/>
      <c r="R19" s="95"/>
      <c r="S19" s="124">
        <f t="shared" si="4"/>
        <v>0</v>
      </c>
      <c r="T19" s="80"/>
      <c r="U19" s="95"/>
      <c r="V19" s="125">
        <f t="shared" si="5"/>
        <v>0</v>
      </c>
      <c r="W19" s="99"/>
      <c r="X19" s="95"/>
      <c r="Y19" s="37">
        <f t="shared" si="6"/>
        <v>0</v>
      </c>
      <c r="Z19" s="87"/>
      <c r="AA19" s="153">
        <f t="shared" si="7"/>
        <v>0</v>
      </c>
      <c r="AB19" s="155" t="str">
        <f t="shared" si="8"/>
        <v/>
      </c>
      <c r="AC19" s="1"/>
      <c r="AD19" s="1"/>
      <c r="AE19" s="1"/>
      <c r="AF19" s="1"/>
    </row>
    <row r="20" spans="2:38" ht="15.6">
      <c r="B20" s="119">
        <v>13</v>
      </c>
      <c r="C20" s="75" t="s">
        <v>28</v>
      </c>
      <c r="D20" s="74"/>
      <c r="E20" s="74"/>
      <c r="F20" s="129">
        <f t="shared" si="0"/>
        <v>0</v>
      </c>
      <c r="G20" s="77"/>
      <c r="H20" s="131">
        <f t="shared" si="1"/>
        <v>0</v>
      </c>
      <c r="I20" s="122">
        <v>13</v>
      </c>
      <c r="J20" s="75" t="s">
        <v>28</v>
      </c>
      <c r="K20" s="74"/>
      <c r="L20" s="74"/>
      <c r="M20" s="120">
        <f t="shared" si="2"/>
        <v>0</v>
      </c>
      <c r="N20" s="87"/>
      <c r="O20" s="92"/>
      <c r="P20" s="123">
        <f t="shared" si="3"/>
        <v>0</v>
      </c>
      <c r="Q20" s="86"/>
      <c r="R20" s="95"/>
      <c r="S20" s="124">
        <f t="shared" si="4"/>
        <v>0</v>
      </c>
      <c r="T20" s="80"/>
      <c r="U20" s="95"/>
      <c r="V20" s="125">
        <f t="shared" si="5"/>
        <v>0</v>
      </c>
      <c r="W20" s="99"/>
      <c r="X20" s="95"/>
      <c r="Y20" s="37">
        <f t="shared" si="6"/>
        <v>0</v>
      </c>
      <c r="Z20" s="87"/>
      <c r="AA20" s="153">
        <f t="shared" si="7"/>
        <v>0</v>
      </c>
      <c r="AB20" s="155" t="str">
        <f t="shared" si="8"/>
        <v/>
      </c>
      <c r="AC20" s="1"/>
      <c r="AD20" s="1"/>
      <c r="AE20" s="1"/>
      <c r="AF20" s="1"/>
    </row>
    <row r="21" spans="2:38" ht="15.6">
      <c r="B21" s="128">
        <v>14</v>
      </c>
      <c r="C21" s="75" t="s">
        <v>28</v>
      </c>
      <c r="D21" s="74"/>
      <c r="E21" s="74"/>
      <c r="F21" s="129">
        <f t="shared" si="0"/>
        <v>0</v>
      </c>
      <c r="G21" s="77"/>
      <c r="H21" s="131">
        <f t="shared" si="1"/>
        <v>0</v>
      </c>
      <c r="I21" s="122">
        <v>14</v>
      </c>
      <c r="J21" s="75" t="s">
        <v>28</v>
      </c>
      <c r="K21" s="79"/>
      <c r="L21" s="74"/>
      <c r="M21" s="120">
        <f t="shared" si="2"/>
        <v>0</v>
      </c>
      <c r="N21" s="87"/>
      <c r="O21" s="92"/>
      <c r="P21" s="123">
        <f t="shared" si="3"/>
        <v>0</v>
      </c>
      <c r="Q21" s="86"/>
      <c r="R21" s="95"/>
      <c r="S21" s="124">
        <f t="shared" si="4"/>
        <v>0</v>
      </c>
      <c r="T21" s="80"/>
      <c r="U21" s="95"/>
      <c r="V21" s="125">
        <f t="shared" si="5"/>
        <v>0</v>
      </c>
      <c r="W21" s="99"/>
      <c r="X21" s="95"/>
      <c r="Y21" s="37">
        <f t="shared" si="6"/>
        <v>0</v>
      </c>
      <c r="Z21" s="87"/>
      <c r="AA21" s="153">
        <f t="shared" si="7"/>
        <v>0</v>
      </c>
      <c r="AB21" s="155" t="str">
        <f t="shared" si="8"/>
        <v/>
      </c>
      <c r="AC21" s="1"/>
      <c r="AD21" s="1"/>
      <c r="AE21" s="1"/>
      <c r="AF21" s="1"/>
    </row>
    <row r="22" spans="2:38" ht="15.6">
      <c r="B22" s="128">
        <v>15</v>
      </c>
      <c r="C22" s="75" t="s">
        <v>28</v>
      </c>
      <c r="D22" s="74"/>
      <c r="E22" s="74"/>
      <c r="F22" s="129">
        <f t="shared" si="0"/>
        <v>0</v>
      </c>
      <c r="G22" s="77"/>
      <c r="H22" s="131">
        <f t="shared" si="1"/>
        <v>0</v>
      </c>
      <c r="I22" s="122">
        <v>15</v>
      </c>
      <c r="J22" s="75" t="s">
        <v>28</v>
      </c>
      <c r="K22" s="74"/>
      <c r="L22" s="74"/>
      <c r="M22" s="120">
        <f t="shared" si="2"/>
        <v>0</v>
      </c>
      <c r="N22" s="87"/>
      <c r="O22" s="92"/>
      <c r="P22" s="123">
        <f t="shared" si="3"/>
        <v>0</v>
      </c>
      <c r="Q22" s="86"/>
      <c r="R22" s="95"/>
      <c r="S22" s="124">
        <f t="shared" si="4"/>
        <v>0</v>
      </c>
      <c r="T22" s="80"/>
      <c r="U22" s="95"/>
      <c r="V22" s="125">
        <f t="shared" si="5"/>
        <v>0</v>
      </c>
      <c r="W22" s="99"/>
      <c r="X22" s="95"/>
      <c r="Y22" s="37">
        <f t="shared" si="6"/>
        <v>0</v>
      </c>
      <c r="Z22" s="87"/>
      <c r="AA22" s="153">
        <f t="shared" si="7"/>
        <v>0</v>
      </c>
      <c r="AB22" s="155" t="str">
        <f t="shared" si="8"/>
        <v/>
      </c>
      <c r="AC22" s="1"/>
      <c r="AD22" s="1"/>
      <c r="AE22" s="1"/>
      <c r="AF22" s="1"/>
    </row>
    <row r="23" spans="2:38" ht="15.6">
      <c r="B23" s="119">
        <v>16</v>
      </c>
      <c r="C23" s="75" t="s">
        <v>28</v>
      </c>
      <c r="D23" s="74"/>
      <c r="E23" s="74"/>
      <c r="F23" s="129">
        <f t="shared" si="0"/>
        <v>0</v>
      </c>
      <c r="G23" s="77"/>
      <c r="H23" s="131">
        <f t="shared" si="1"/>
        <v>0</v>
      </c>
      <c r="I23" s="132">
        <v>16</v>
      </c>
      <c r="J23" s="75" t="s">
        <v>28</v>
      </c>
      <c r="K23" s="74"/>
      <c r="L23" s="74"/>
      <c r="M23" s="120">
        <f t="shared" si="2"/>
        <v>0</v>
      </c>
      <c r="N23" s="87"/>
      <c r="O23" s="92"/>
      <c r="P23" s="123">
        <f t="shared" si="3"/>
        <v>0</v>
      </c>
      <c r="Q23" s="86"/>
      <c r="R23" s="95"/>
      <c r="S23" s="124">
        <f t="shared" si="4"/>
        <v>0</v>
      </c>
      <c r="T23" s="80"/>
      <c r="U23" s="95"/>
      <c r="V23" s="125">
        <f t="shared" si="5"/>
        <v>0</v>
      </c>
      <c r="W23" s="99"/>
      <c r="X23" s="95"/>
      <c r="Y23" s="37">
        <f t="shared" si="6"/>
        <v>0</v>
      </c>
      <c r="Z23" s="87"/>
      <c r="AA23" s="153">
        <f t="shared" si="7"/>
        <v>0</v>
      </c>
      <c r="AB23" s="155" t="str">
        <f t="shared" si="8"/>
        <v/>
      </c>
      <c r="AC23" s="1"/>
      <c r="AD23" s="1"/>
      <c r="AE23" s="1"/>
      <c r="AF23" s="1"/>
    </row>
    <row r="24" spans="2:38" ht="15.6">
      <c r="B24" s="128">
        <v>17</v>
      </c>
      <c r="C24" s="75" t="s">
        <v>28</v>
      </c>
      <c r="D24" s="74"/>
      <c r="E24" s="74"/>
      <c r="F24" s="129">
        <f t="shared" si="0"/>
        <v>0</v>
      </c>
      <c r="G24" s="77"/>
      <c r="H24" s="131">
        <f t="shared" si="1"/>
        <v>0</v>
      </c>
      <c r="I24" s="122">
        <v>17</v>
      </c>
      <c r="J24" s="75" t="s">
        <v>28</v>
      </c>
      <c r="K24" s="74"/>
      <c r="L24" s="74"/>
      <c r="M24" s="120">
        <f t="shared" si="2"/>
        <v>0</v>
      </c>
      <c r="N24" s="87"/>
      <c r="O24" s="92"/>
      <c r="P24" s="123">
        <f t="shared" si="3"/>
        <v>0</v>
      </c>
      <c r="Q24" s="86"/>
      <c r="R24" s="95"/>
      <c r="S24" s="124">
        <f t="shared" si="4"/>
        <v>0</v>
      </c>
      <c r="T24" s="80"/>
      <c r="U24" s="95"/>
      <c r="V24" s="125">
        <f t="shared" si="5"/>
        <v>0</v>
      </c>
      <c r="W24" s="99"/>
      <c r="X24" s="95"/>
      <c r="Y24" s="37">
        <f t="shared" si="6"/>
        <v>0</v>
      </c>
      <c r="Z24" s="87"/>
      <c r="AA24" s="153">
        <f t="shared" si="7"/>
        <v>0</v>
      </c>
      <c r="AB24" s="155" t="str">
        <f t="shared" si="8"/>
        <v/>
      </c>
      <c r="AC24" s="1"/>
      <c r="AD24" s="1"/>
      <c r="AE24" s="1"/>
      <c r="AF24" s="1"/>
    </row>
    <row r="25" spans="2:38" ht="16.2" thickBot="1">
      <c r="B25" s="128">
        <v>18</v>
      </c>
      <c r="C25" s="75" t="s">
        <v>28</v>
      </c>
      <c r="D25" s="74"/>
      <c r="E25" s="74"/>
      <c r="F25" s="129">
        <f t="shared" si="0"/>
        <v>0</v>
      </c>
      <c r="G25" s="77"/>
      <c r="H25" s="131">
        <f t="shared" si="1"/>
        <v>0</v>
      </c>
      <c r="I25" s="122">
        <v>18</v>
      </c>
      <c r="J25" s="89" t="s">
        <v>28</v>
      </c>
      <c r="K25" s="76"/>
      <c r="L25" s="76"/>
      <c r="M25" s="133">
        <f t="shared" si="2"/>
        <v>0</v>
      </c>
      <c r="N25" s="90"/>
      <c r="O25" s="93"/>
      <c r="P25" s="134">
        <f t="shared" si="3"/>
        <v>0</v>
      </c>
      <c r="Q25" s="94"/>
      <c r="R25" s="96"/>
      <c r="S25" s="135">
        <f t="shared" si="4"/>
        <v>0</v>
      </c>
      <c r="T25" s="98"/>
      <c r="U25" s="96"/>
      <c r="V25" s="136">
        <f t="shared" si="5"/>
        <v>0</v>
      </c>
      <c r="W25" s="100"/>
      <c r="X25" s="96"/>
      <c r="Y25" s="137">
        <f t="shared" si="6"/>
        <v>0</v>
      </c>
      <c r="Z25" s="90"/>
      <c r="AA25" s="153">
        <f t="shared" si="7"/>
        <v>0</v>
      </c>
      <c r="AB25" s="155" t="str">
        <f t="shared" si="8"/>
        <v/>
      </c>
      <c r="AC25" s="1"/>
      <c r="AD25" s="1"/>
      <c r="AE25" s="1"/>
      <c r="AF25" s="1"/>
    </row>
    <row r="26" spans="2:38" ht="14.25" customHeight="1" thickBot="1">
      <c r="B26" s="138"/>
      <c r="C26" s="139" t="s">
        <v>15</v>
      </c>
      <c r="D26" s="140">
        <f>SUM(D8:D25)</f>
        <v>0</v>
      </c>
      <c r="E26" s="140">
        <f>SUM(E8:E25)</f>
        <v>0</v>
      </c>
      <c r="F26" s="141">
        <f>SUM(F8:F25)</f>
        <v>0</v>
      </c>
      <c r="G26" s="141"/>
      <c r="H26" s="142">
        <f>SUM(H8:H25)</f>
        <v>0</v>
      </c>
      <c r="I26" s="143"/>
      <c r="J26" s="144" t="s">
        <v>15</v>
      </c>
      <c r="K26" s="145">
        <f>SUM(K8:K25)</f>
        <v>0</v>
      </c>
      <c r="L26" s="145">
        <f>SUM(L8:L25)</f>
        <v>0</v>
      </c>
      <c r="M26" s="145">
        <f t="shared" ref="M26:AB26" si="9">SUM(M8:M25)</f>
        <v>0</v>
      </c>
      <c r="N26" s="146"/>
      <c r="O26" s="147"/>
      <c r="P26" s="145"/>
      <c r="Q26" s="146"/>
      <c r="R26" s="146"/>
      <c r="S26" s="146"/>
      <c r="T26" s="146"/>
      <c r="U26" s="146"/>
      <c r="V26" s="146"/>
      <c r="W26" s="146"/>
      <c r="X26" s="146"/>
      <c r="Y26" s="146"/>
      <c r="Z26" s="146"/>
      <c r="AA26" s="146">
        <f>SUM(AA8:AA25)</f>
        <v>0</v>
      </c>
      <c r="AB26" s="156">
        <f t="shared" si="9"/>
        <v>0</v>
      </c>
      <c r="AC26" s="149"/>
      <c r="AD26" s="149"/>
      <c r="AE26" s="149"/>
      <c r="AF26" s="1"/>
    </row>
    <row r="27" spans="2:38" ht="15" thickBot="1"/>
    <row r="28" spans="2:38" ht="361.5" customHeight="1" thickBot="1">
      <c r="B28" s="105"/>
      <c r="C28" s="150" t="s">
        <v>134</v>
      </c>
      <c r="D28" s="176" t="s">
        <v>128</v>
      </c>
      <c r="E28" s="177"/>
      <c r="F28" s="177"/>
      <c r="G28" s="177"/>
      <c r="H28" s="178"/>
      <c r="I28" s="151"/>
      <c r="J28" s="152" t="s">
        <v>116</v>
      </c>
      <c r="K28" s="179" t="s">
        <v>128</v>
      </c>
      <c r="L28" s="180"/>
      <c r="M28" s="180"/>
      <c r="N28" s="180"/>
      <c r="O28" s="180"/>
      <c r="P28" s="180"/>
      <c r="Q28" s="180"/>
      <c r="R28" s="180"/>
      <c r="S28" s="180"/>
      <c r="T28" s="180"/>
      <c r="U28" s="180"/>
      <c r="V28" s="180"/>
      <c r="W28" s="180"/>
      <c r="X28" s="180"/>
      <c r="Y28" s="180"/>
      <c r="Z28" s="180"/>
      <c r="AA28" s="181"/>
      <c r="AD28" s="1">
        <v>2</v>
      </c>
      <c r="AE28" s="1"/>
      <c r="AF28" s="1"/>
      <c r="AG28" s="1"/>
      <c r="AH28" s="1"/>
      <c r="AI28" s="1"/>
      <c r="AJ28" s="1"/>
      <c r="AK28" s="1"/>
      <c r="AL28" s="1"/>
    </row>
  </sheetData>
  <sheetProtection algorithmName="SHA-512" hashValue="GRyMHC+lUNceYG0Vw4m+oTvFHJ3cd2svRyfm3WgTB5XYNRE96a/qaZ7rHgi2ueIoo5Af/SEWz+zFzf1eaID31w==" saltValue="nGHRhXW0vigBTHFYShc2uA==" spinCount="100000" sheet="1" objects="1" scenarios="1"/>
  <mergeCells count="12">
    <mergeCell ref="D28:H28"/>
    <mergeCell ref="K28:AA28"/>
    <mergeCell ref="B2:AA2"/>
    <mergeCell ref="B6:B7"/>
    <mergeCell ref="C6:C7"/>
    <mergeCell ref="D6:D7"/>
    <mergeCell ref="E6:E7"/>
    <mergeCell ref="F6:F7"/>
    <mergeCell ref="G6:G7"/>
    <mergeCell ref="H6:H7"/>
    <mergeCell ref="J6:N6"/>
    <mergeCell ref="O6:AA6"/>
  </mergeCells>
  <hyperlinks>
    <hyperlink ref="B2:AA2" location="Pagrindinis!A1" display="GALUTINĖS ENERGIJOS VARTOJIMO ANALIZĖ IR PRELIMINARŪS TECHNINIAI SPRENDIMAI" xr:uid="{1081A2BE-4750-4B66-84BA-48566BF8190A}"/>
  </hyperlinks>
  <pageMargins left="1" right="1" top="1" bottom="1" header="0.5" footer="0.5"/>
  <pageSetup scale="21" orientation="portrait" r:id="rId1"/>
  <colBreaks count="1" manualBreakCount="1">
    <brk id="20" max="97" man="1"/>
  </colBreaks>
  <extLst>
    <ext xmlns:x14="http://schemas.microsoft.com/office/spreadsheetml/2009/9/main" uri="{CCE6A557-97BC-4b89-ADB6-D9C93CAAB3DF}">
      <x14:dataValidations xmlns:xm="http://schemas.microsoft.com/office/excel/2006/main" count="1">
        <x14:dataValidation type="list" allowBlank="1" showInputMessage="1" showErrorMessage="1" xr:uid="{46FF80F9-74F5-472E-BB39-423B1C2E1BD1}">
          <x14:formula1>
            <xm:f>Pagalbinis!$B$2:$B$19</xm:f>
          </x14:formula1>
          <xm:sqref>O8:O25 R8:R25 U8:U25 X8:X25</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05A5B-ABE2-4012-BC2C-DA8CFC880308}">
  <dimension ref="B2:AL28"/>
  <sheetViews>
    <sheetView zoomScale="70" zoomScaleNormal="70" zoomScaleSheetLayoutView="85" workbookViewId="0">
      <selection activeCell="C3" sqref="C3"/>
    </sheetView>
  </sheetViews>
  <sheetFormatPr defaultRowHeight="14.4"/>
  <cols>
    <col min="1" max="1" width="2" customWidth="1"/>
    <col min="2" max="2" width="5.33203125" customWidth="1"/>
    <col min="3" max="3" width="33.109375" customWidth="1"/>
    <col min="4" max="4" width="9.88671875" customWidth="1"/>
    <col min="5" max="5" width="8.6640625" customWidth="1"/>
    <col min="6" max="7" width="11.44140625" customWidth="1"/>
    <col min="8" max="8" width="21.33203125" customWidth="1"/>
    <col min="9" max="9" width="3.6640625" customWidth="1"/>
    <col min="10" max="10" width="37.5546875" customWidth="1"/>
    <col min="11" max="11" width="13.6640625" customWidth="1"/>
    <col min="12" max="13" width="13.88671875" customWidth="1"/>
    <col min="14" max="26" width="15.88671875" customWidth="1"/>
    <col min="27" max="27" width="23.5546875" customWidth="1"/>
    <col min="28" max="28" width="48.6640625" customWidth="1"/>
    <col min="29" max="29" width="34.88671875" customWidth="1"/>
    <col min="30" max="30" width="16" customWidth="1"/>
  </cols>
  <sheetData>
    <row r="2" spans="2:32" s="102" customFormat="1" ht="18">
      <c r="B2" s="175" t="s">
        <v>11</v>
      </c>
      <c r="C2" s="175"/>
      <c r="D2" s="175"/>
      <c r="E2" s="175"/>
      <c r="F2" s="175"/>
      <c r="G2" s="175"/>
      <c r="H2" s="175"/>
      <c r="I2" s="175"/>
      <c r="J2" s="175"/>
      <c r="K2" s="175"/>
      <c r="L2" s="175"/>
      <c r="M2" s="175"/>
      <c r="N2" s="175"/>
      <c r="O2" s="175"/>
      <c r="P2" s="175"/>
      <c r="Q2" s="175"/>
      <c r="R2" s="175"/>
      <c r="S2" s="175"/>
      <c r="T2" s="175"/>
      <c r="U2" s="175"/>
      <c r="V2" s="175"/>
      <c r="W2" s="175"/>
      <c r="X2" s="175"/>
      <c r="Y2" s="175"/>
      <c r="Z2" s="175"/>
      <c r="AA2" s="175"/>
      <c r="AB2" t="s">
        <v>3</v>
      </c>
    </row>
    <row r="3" spans="2:32" s="102" customFormat="1" ht="21">
      <c r="B3" s="103" t="s">
        <v>83</v>
      </c>
      <c r="C3" s="71"/>
      <c r="D3" s="2"/>
      <c r="E3" s="2"/>
      <c r="F3" s="2"/>
      <c r="G3" s="104"/>
      <c r="H3" s="104"/>
      <c r="I3" s="104"/>
      <c r="J3" s="104"/>
      <c r="K3" s="104"/>
      <c r="L3" s="2"/>
      <c r="M3" s="2"/>
      <c r="N3" s="2"/>
      <c r="O3" s="2"/>
      <c r="P3" s="2"/>
      <c r="Q3" s="2"/>
      <c r="R3" s="2"/>
      <c r="S3" s="2"/>
      <c r="T3" s="2"/>
      <c r="U3" s="2"/>
      <c r="V3" s="2"/>
      <c r="W3" s="2"/>
      <c r="X3" s="2"/>
      <c r="Y3" s="2"/>
      <c r="Z3" s="2"/>
      <c r="AA3" s="2"/>
      <c r="AB3" s="4" t="s">
        <v>29</v>
      </c>
    </row>
    <row r="4" spans="2:32" ht="12" customHeight="1">
      <c r="E4" s="105"/>
      <c r="F4" s="105"/>
      <c r="G4" s="105"/>
      <c r="H4" s="105"/>
      <c r="I4" s="105"/>
      <c r="J4" s="101"/>
      <c r="K4" s="101"/>
      <c r="L4" s="101"/>
      <c r="M4" s="101"/>
      <c r="N4" s="101"/>
      <c r="O4" s="101"/>
      <c r="P4" s="101"/>
      <c r="Q4" s="101"/>
      <c r="R4" s="101"/>
      <c r="S4" s="101"/>
      <c r="T4" s="101"/>
      <c r="U4" s="101"/>
      <c r="V4" s="101"/>
      <c r="W4" s="101"/>
      <c r="X4" s="101"/>
      <c r="Y4" s="101"/>
      <c r="Z4" s="101"/>
      <c r="AA4" s="1"/>
      <c r="AB4" s="5" t="s">
        <v>129</v>
      </c>
      <c r="AC4" s="1"/>
      <c r="AD4" s="1"/>
      <c r="AE4" s="1"/>
      <c r="AF4" s="1"/>
    </row>
    <row r="5" spans="2:32" ht="15" thickBot="1">
      <c r="C5" s="106" t="s">
        <v>23</v>
      </c>
      <c r="E5" s="105"/>
      <c r="F5" s="105"/>
      <c r="G5" s="105"/>
      <c r="I5" s="105"/>
      <c r="J5" s="106" t="s">
        <v>24</v>
      </c>
      <c r="L5" s="107"/>
      <c r="M5" s="107"/>
      <c r="N5" s="107"/>
      <c r="O5" s="107"/>
      <c r="P5" s="107"/>
      <c r="Q5" s="107"/>
      <c r="R5" s="107"/>
      <c r="S5" s="107"/>
      <c r="T5" s="107"/>
      <c r="U5" s="107"/>
      <c r="V5" s="107"/>
      <c r="W5" s="107"/>
      <c r="X5" s="107"/>
      <c r="Y5" s="107"/>
      <c r="Z5" s="107"/>
      <c r="AA5" s="1"/>
      <c r="AB5" s="1"/>
      <c r="AC5" s="1"/>
      <c r="AD5" s="1"/>
      <c r="AE5" s="1"/>
      <c r="AF5" s="1"/>
    </row>
    <row r="6" spans="2:32" ht="15" thickBot="1">
      <c r="B6" s="194" t="s">
        <v>25</v>
      </c>
      <c r="C6" s="192" t="s">
        <v>26</v>
      </c>
      <c r="D6" s="190" t="s">
        <v>27</v>
      </c>
      <c r="E6" s="190" t="s">
        <v>13</v>
      </c>
      <c r="F6" s="190" t="s">
        <v>16</v>
      </c>
      <c r="G6" s="190" t="s">
        <v>64</v>
      </c>
      <c r="H6" s="188" t="s">
        <v>56</v>
      </c>
      <c r="I6" s="105"/>
      <c r="J6" s="185" t="s">
        <v>115</v>
      </c>
      <c r="K6" s="186"/>
      <c r="L6" s="186"/>
      <c r="M6" s="186"/>
      <c r="N6" s="187"/>
      <c r="O6" s="182" t="s">
        <v>113</v>
      </c>
      <c r="P6" s="183"/>
      <c r="Q6" s="183"/>
      <c r="R6" s="183"/>
      <c r="S6" s="183"/>
      <c r="T6" s="183"/>
      <c r="U6" s="183"/>
      <c r="V6" s="183"/>
      <c r="W6" s="183"/>
      <c r="X6" s="183"/>
      <c r="Y6" s="183"/>
      <c r="Z6" s="183"/>
      <c r="AA6" s="184"/>
      <c r="AB6" s="1"/>
      <c r="AC6" s="1"/>
      <c r="AD6" s="1"/>
      <c r="AE6" s="1"/>
      <c r="AF6" s="1"/>
    </row>
    <row r="7" spans="2:32" ht="131.25" customHeight="1" thickBot="1">
      <c r="B7" s="195"/>
      <c r="C7" s="193"/>
      <c r="D7" s="191"/>
      <c r="E7" s="191"/>
      <c r="F7" s="191"/>
      <c r="G7" s="191"/>
      <c r="H7" s="189"/>
      <c r="I7" s="108" t="s">
        <v>25</v>
      </c>
      <c r="J7" s="109" t="s">
        <v>130</v>
      </c>
      <c r="K7" s="110" t="s">
        <v>14</v>
      </c>
      <c r="L7" s="111" t="s">
        <v>13</v>
      </c>
      <c r="M7" s="112" t="s">
        <v>16</v>
      </c>
      <c r="N7" s="113" t="s">
        <v>64</v>
      </c>
      <c r="O7" s="114" t="s">
        <v>118</v>
      </c>
      <c r="P7" s="115" t="s">
        <v>119</v>
      </c>
      <c r="Q7" s="116" t="s">
        <v>120</v>
      </c>
      <c r="R7" s="115" t="s">
        <v>131</v>
      </c>
      <c r="S7" s="115" t="s">
        <v>121</v>
      </c>
      <c r="T7" s="115" t="s">
        <v>122</v>
      </c>
      <c r="U7" s="114" t="s">
        <v>132</v>
      </c>
      <c r="V7" s="115" t="s">
        <v>123</v>
      </c>
      <c r="W7" s="115" t="s">
        <v>124</v>
      </c>
      <c r="X7" s="114" t="s">
        <v>133</v>
      </c>
      <c r="Y7" s="115" t="s">
        <v>125</v>
      </c>
      <c r="Z7" s="115" t="s">
        <v>126</v>
      </c>
      <c r="AA7" s="114" t="s">
        <v>57</v>
      </c>
      <c r="AB7" s="154" t="s">
        <v>112</v>
      </c>
      <c r="AC7" s="1"/>
      <c r="AD7" s="1"/>
      <c r="AE7" s="1"/>
      <c r="AF7" s="1"/>
    </row>
    <row r="8" spans="2:32" ht="15.6">
      <c r="B8" s="119">
        <v>1</v>
      </c>
      <c r="C8" s="75" t="s">
        <v>28</v>
      </c>
      <c r="D8" s="85"/>
      <c r="E8" s="85"/>
      <c r="F8" s="120">
        <f>D8*E8</f>
        <v>0</v>
      </c>
      <c r="G8" s="81"/>
      <c r="H8" s="121">
        <f>F8*G8/1000</f>
        <v>0</v>
      </c>
      <c r="I8" s="122">
        <v>1</v>
      </c>
      <c r="J8" s="75" t="s">
        <v>28</v>
      </c>
      <c r="K8" s="72"/>
      <c r="L8" s="72"/>
      <c r="M8" s="120">
        <f>K8*L8</f>
        <v>0</v>
      </c>
      <c r="N8" s="86"/>
      <c r="O8" s="92"/>
      <c r="P8" s="123">
        <f>M8*O8</f>
        <v>0</v>
      </c>
      <c r="Q8" s="86"/>
      <c r="R8" s="95"/>
      <c r="S8" s="124">
        <f>M8*R8</f>
        <v>0</v>
      </c>
      <c r="T8" s="97"/>
      <c r="U8" s="95"/>
      <c r="V8" s="125">
        <f>U8*M8</f>
        <v>0</v>
      </c>
      <c r="W8" s="99"/>
      <c r="X8" s="95"/>
      <c r="Y8" s="123">
        <f>M8*X8</f>
        <v>0</v>
      </c>
      <c r="Z8" s="86"/>
      <c r="AA8" s="153">
        <f>(P8*Q8/1000)+(S8*T8/1000)+(V8*W8/1000)+(Y8*Z8/1000)</f>
        <v>0</v>
      </c>
      <c r="AB8" s="155" t="str">
        <f>IF(Q8+T8+W8+Z8&lt;&gt;N8,"Darbo valandų skaičius nesutampa su nurodytu N stulpelyje","")</f>
        <v/>
      </c>
      <c r="AC8" s="1"/>
      <c r="AD8" s="1"/>
      <c r="AE8" s="1"/>
      <c r="AF8" s="1"/>
    </row>
    <row r="9" spans="2:32" ht="15.6">
      <c r="B9" s="128">
        <v>2</v>
      </c>
      <c r="C9" s="75" t="s">
        <v>28</v>
      </c>
      <c r="D9" s="76"/>
      <c r="E9" s="76"/>
      <c r="F9" s="129">
        <f t="shared" ref="F9:F25" si="0">D9*E9</f>
        <v>0</v>
      </c>
      <c r="G9" s="77"/>
      <c r="H9" s="130">
        <f t="shared" ref="H9:H25" si="1">F9*G9/1000</f>
        <v>0</v>
      </c>
      <c r="I9" s="122">
        <v>2</v>
      </c>
      <c r="J9" s="75" t="s">
        <v>28</v>
      </c>
      <c r="K9" s="78"/>
      <c r="L9" s="74"/>
      <c r="M9" s="120">
        <f t="shared" ref="M9:M25" si="2">K9*L9</f>
        <v>0</v>
      </c>
      <c r="N9" s="87"/>
      <c r="O9" s="92"/>
      <c r="P9" s="123">
        <f t="shared" ref="P9:P25" si="3">M9*O9</f>
        <v>0</v>
      </c>
      <c r="Q9" s="86"/>
      <c r="R9" s="95"/>
      <c r="S9" s="124">
        <f t="shared" ref="S9:S25" si="4">M9*R9</f>
        <v>0</v>
      </c>
      <c r="T9" s="97"/>
      <c r="U9" s="95"/>
      <c r="V9" s="125">
        <f t="shared" ref="V9:V25" si="5">U9*M9</f>
        <v>0</v>
      </c>
      <c r="W9" s="99"/>
      <c r="X9" s="95"/>
      <c r="Y9" s="37">
        <f t="shared" ref="Y9:Y25" si="6">M9*X9</f>
        <v>0</v>
      </c>
      <c r="Z9" s="87"/>
      <c r="AA9" s="153">
        <f t="shared" ref="AA9:AA25" si="7">(P9*Q9/1000)+(S9*T9/1000)+(V9*W9/1000)+(Y9*Z9/1000)</f>
        <v>0</v>
      </c>
      <c r="AB9" s="155" t="str">
        <f t="shared" ref="AB9:AB25" si="8">IF(Q9+T9+W9+Z9&lt;&gt;N9,"Darbo valandų skaičius nesutampa su nurodytu N stulpelyje","")</f>
        <v/>
      </c>
      <c r="AC9" s="1"/>
      <c r="AD9" s="1"/>
      <c r="AE9" s="1"/>
      <c r="AF9" s="1"/>
    </row>
    <row r="10" spans="2:32" ht="15.6">
      <c r="B10" s="128">
        <v>3</v>
      </c>
      <c r="C10" s="75" t="s">
        <v>28</v>
      </c>
      <c r="D10" s="74"/>
      <c r="E10" s="74"/>
      <c r="F10" s="129">
        <f t="shared" si="0"/>
        <v>0</v>
      </c>
      <c r="G10" s="77"/>
      <c r="H10" s="130">
        <f t="shared" si="1"/>
        <v>0</v>
      </c>
      <c r="I10" s="122">
        <v>3</v>
      </c>
      <c r="J10" s="75" t="s">
        <v>28</v>
      </c>
      <c r="K10" s="74"/>
      <c r="L10" s="74"/>
      <c r="M10" s="120">
        <f t="shared" si="2"/>
        <v>0</v>
      </c>
      <c r="N10" s="87"/>
      <c r="O10" s="92"/>
      <c r="P10" s="123">
        <f t="shared" si="3"/>
        <v>0</v>
      </c>
      <c r="Q10" s="86"/>
      <c r="R10" s="95"/>
      <c r="S10" s="124">
        <f t="shared" si="4"/>
        <v>0</v>
      </c>
      <c r="T10" s="97"/>
      <c r="U10" s="95"/>
      <c r="V10" s="125">
        <f t="shared" si="5"/>
        <v>0</v>
      </c>
      <c r="W10" s="99"/>
      <c r="X10" s="95"/>
      <c r="Y10" s="37">
        <f t="shared" si="6"/>
        <v>0</v>
      </c>
      <c r="Z10" s="87"/>
      <c r="AA10" s="153">
        <f t="shared" si="7"/>
        <v>0</v>
      </c>
      <c r="AB10" s="155" t="str">
        <f t="shared" si="8"/>
        <v/>
      </c>
      <c r="AC10" s="1"/>
      <c r="AD10" s="1"/>
      <c r="AE10" s="1"/>
      <c r="AF10" s="1"/>
    </row>
    <row r="11" spans="2:32" ht="15.6">
      <c r="B11" s="119">
        <v>4</v>
      </c>
      <c r="C11" s="75" t="s">
        <v>28</v>
      </c>
      <c r="D11" s="76"/>
      <c r="E11" s="76"/>
      <c r="F11" s="129">
        <f t="shared" si="0"/>
        <v>0</v>
      </c>
      <c r="G11" s="77"/>
      <c r="H11" s="131">
        <f t="shared" si="1"/>
        <v>0</v>
      </c>
      <c r="I11" s="132">
        <v>4</v>
      </c>
      <c r="J11" s="75" t="s">
        <v>28</v>
      </c>
      <c r="K11" s="74"/>
      <c r="L11" s="74"/>
      <c r="M11" s="120">
        <f t="shared" si="2"/>
        <v>0</v>
      </c>
      <c r="N11" s="87"/>
      <c r="O11" s="92"/>
      <c r="P11" s="123">
        <f t="shared" si="3"/>
        <v>0</v>
      </c>
      <c r="Q11" s="86"/>
      <c r="R11" s="95"/>
      <c r="S11" s="124">
        <f t="shared" si="4"/>
        <v>0</v>
      </c>
      <c r="T11" s="97"/>
      <c r="U11" s="95"/>
      <c r="V11" s="125">
        <f t="shared" si="5"/>
        <v>0</v>
      </c>
      <c r="W11" s="99"/>
      <c r="X11" s="95"/>
      <c r="Y11" s="37">
        <f t="shared" si="6"/>
        <v>0</v>
      </c>
      <c r="Z11" s="87"/>
      <c r="AA11" s="153">
        <f t="shared" si="7"/>
        <v>0</v>
      </c>
      <c r="AB11" s="155" t="str">
        <f t="shared" si="8"/>
        <v/>
      </c>
      <c r="AC11" s="1"/>
      <c r="AD11" s="1"/>
      <c r="AE11" s="1"/>
      <c r="AF11" s="1"/>
    </row>
    <row r="12" spans="2:32" ht="15.6">
      <c r="B12" s="128">
        <v>5</v>
      </c>
      <c r="C12" s="75" t="s">
        <v>28</v>
      </c>
      <c r="D12" s="74"/>
      <c r="E12" s="74"/>
      <c r="F12" s="129">
        <f t="shared" si="0"/>
        <v>0</v>
      </c>
      <c r="G12" s="77"/>
      <c r="H12" s="131">
        <f t="shared" si="1"/>
        <v>0</v>
      </c>
      <c r="I12" s="122">
        <v>5</v>
      </c>
      <c r="J12" s="75" t="s">
        <v>28</v>
      </c>
      <c r="K12" s="74"/>
      <c r="L12" s="74"/>
      <c r="M12" s="120">
        <f t="shared" si="2"/>
        <v>0</v>
      </c>
      <c r="N12" s="87"/>
      <c r="O12" s="92"/>
      <c r="P12" s="123">
        <f t="shared" si="3"/>
        <v>0</v>
      </c>
      <c r="Q12" s="86"/>
      <c r="R12" s="95"/>
      <c r="S12" s="124">
        <f t="shared" si="4"/>
        <v>0</v>
      </c>
      <c r="T12" s="80"/>
      <c r="U12" s="95"/>
      <c r="V12" s="125">
        <f t="shared" si="5"/>
        <v>0</v>
      </c>
      <c r="W12" s="99"/>
      <c r="X12" s="95"/>
      <c r="Y12" s="37">
        <f t="shared" si="6"/>
        <v>0</v>
      </c>
      <c r="Z12" s="87"/>
      <c r="AA12" s="153">
        <f t="shared" si="7"/>
        <v>0</v>
      </c>
      <c r="AB12" s="155" t="str">
        <f t="shared" si="8"/>
        <v/>
      </c>
      <c r="AD12" s="1"/>
      <c r="AE12" s="1"/>
      <c r="AF12" s="1"/>
    </row>
    <row r="13" spans="2:32" ht="15.6">
      <c r="B13" s="128">
        <v>6</v>
      </c>
      <c r="C13" s="75" t="s">
        <v>28</v>
      </c>
      <c r="D13" s="74"/>
      <c r="E13" s="74"/>
      <c r="F13" s="129">
        <f t="shared" si="0"/>
        <v>0</v>
      </c>
      <c r="G13" s="77"/>
      <c r="H13" s="131">
        <f t="shared" si="1"/>
        <v>0</v>
      </c>
      <c r="I13" s="122">
        <v>6</v>
      </c>
      <c r="J13" s="75" t="s">
        <v>28</v>
      </c>
      <c r="K13" s="78"/>
      <c r="L13" s="74"/>
      <c r="M13" s="120">
        <f t="shared" si="2"/>
        <v>0</v>
      </c>
      <c r="N13" s="87"/>
      <c r="O13" s="92"/>
      <c r="P13" s="123">
        <f t="shared" si="3"/>
        <v>0</v>
      </c>
      <c r="Q13" s="86"/>
      <c r="R13" s="95"/>
      <c r="S13" s="124">
        <f t="shared" si="4"/>
        <v>0</v>
      </c>
      <c r="T13" s="80"/>
      <c r="U13" s="95"/>
      <c r="V13" s="125">
        <f t="shared" si="5"/>
        <v>0</v>
      </c>
      <c r="W13" s="99"/>
      <c r="X13" s="95"/>
      <c r="Y13" s="37">
        <f t="shared" si="6"/>
        <v>0</v>
      </c>
      <c r="Z13" s="87"/>
      <c r="AA13" s="153">
        <f t="shared" si="7"/>
        <v>0</v>
      </c>
      <c r="AB13" s="155" t="str">
        <f t="shared" si="8"/>
        <v/>
      </c>
      <c r="AC13" s="1"/>
      <c r="AD13" s="1"/>
      <c r="AE13" s="1"/>
      <c r="AF13" s="1"/>
    </row>
    <row r="14" spans="2:32" ht="15.6">
      <c r="B14" s="119">
        <v>7</v>
      </c>
      <c r="C14" s="75" t="s">
        <v>28</v>
      </c>
      <c r="D14" s="74"/>
      <c r="E14" s="74"/>
      <c r="F14" s="129">
        <f t="shared" si="0"/>
        <v>0</v>
      </c>
      <c r="G14" s="77"/>
      <c r="H14" s="131">
        <f t="shared" si="1"/>
        <v>0</v>
      </c>
      <c r="I14" s="122">
        <v>7</v>
      </c>
      <c r="J14" s="75" t="s">
        <v>28</v>
      </c>
      <c r="K14" s="74"/>
      <c r="L14" s="74"/>
      <c r="M14" s="120">
        <f t="shared" si="2"/>
        <v>0</v>
      </c>
      <c r="N14" s="87"/>
      <c r="O14" s="92"/>
      <c r="P14" s="123">
        <f t="shared" si="3"/>
        <v>0</v>
      </c>
      <c r="Q14" s="86"/>
      <c r="R14" s="95"/>
      <c r="S14" s="124">
        <f t="shared" si="4"/>
        <v>0</v>
      </c>
      <c r="T14" s="80"/>
      <c r="U14" s="95"/>
      <c r="V14" s="125">
        <f t="shared" si="5"/>
        <v>0</v>
      </c>
      <c r="W14" s="99"/>
      <c r="X14" s="95"/>
      <c r="Y14" s="37">
        <f t="shared" si="6"/>
        <v>0</v>
      </c>
      <c r="Z14" s="87"/>
      <c r="AA14" s="153">
        <f t="shared" si="7"/>
        <v>0</v>
      </c>
      <c r="AB14" s="155" t="str">
        <f t="shared" si="8"/>
        <v/>
      </c>
      <c r="AC14" s="1"/>
      <c r="AD14" s="1"/>
      <c r="AE14" s="1"/>
      <c r="AF14" s="1"/>
    </row>
    <row r="15" spans="2:32" ht="15.6">
      <c r="B15" s="128">
        <v>8</v>
      </c>
      <c r="C15" s="75" t="s">
        <v>28</v>
      </c>
      <c r="D15" s="74"/>
      <c r="E15" s="74"/>
      <c r="F15" s="129">
        <f t="shared" si="0"/>
        <v>0</v>
      </c>
      <c r="G15" s="77"/>
      <c r="H15" s="131">
        <f t="shared" si="1"/>
        <v>0</v>
      </c>
      <c r="I15" s="132">
        <v>8</v>
      </c>
      <c r="J15" s="75" t="s">
        <v>28</v>
      </c>
      <c r="K15" s="74"/>
      <c r="L15" s="74"/>
      <c r="M15" s="120">
        <f t="shared" si="2"/>
        <v>0</v>
      </c>
      <c r="N15" s="87"/>
      <c r="O15" s="92"/>
      <c r="P15" s="123">
        <f t="shared" si="3"/>
        <v>0</v>
      </c>
      <c r="Q15" s="86"/>
      <c r="R15" s="95"/>
      <c r="S15" s="124">
        <f t="shared" si="4"/>
        <v>0</v>
      </c>
      <c r="T15" s="80"/>
      <c r="U15" s="95"/>
      <c r="V15" s="125">
        <f t="shared" si="5"/>
        <v>0</v>
      </c>
      <c r="W15" s="99"/>
      <c r="X15" s="95"/>
      <c r="Y15" s="37">
        <f t="shared" si="6"/>
        <v>0</v>
      </c>
      <c r="Z15" s="87"/>
      <c r="AA15" s="153">
        <f t="shared" si="7"/>
        <v>0</v>
      </c>
      <c r="AB15" s="155" t="str">
        <f t="shared" si="8"/>
        <v/>
      </c>
      <c r="AC15" s="1"/>
      <c r="AD15" s="1"/>
      <c r="AE15" s="1"/>
      <c r="AF15" s="1"/>
    </row>
    <row r="16" spans="2:32" ht="15.6">
      <c r="B16" s="128">
        <v>9</v>
      </c>
      <c r="C16" s="75" t="s">
        <v>28</v>
      </c>
      <c r="D16" s="74"/>
      <c r="E16" s="74"/>
      <c r="F16" s="129">
        <f t="shared" si="0"/>
        <v>0</v>
      </c>
      <c r="G16" s="77"/>
      <c r="H16" s="131">
        <f t="shared" si="1"/>
        <v>0</v>
      </c>
      <c r="I16" s="122">
        <v>9</v>
      </c>
      <c r="J16" s="75" t="s">
        <v>28</v>
      </c>
      <c r="K16" s="74"/>
      <c r="L16" s="74"/>
      <c r="M16" s="120">
        <f t="shared" si="2"/>
        <v>0</v>
      </c>
      <c r="N16" s="87"/>
      <c r="O16" s="92"/>
      <c r="P16" s="123">
        <f t="shared" si="3"/>
        <v>0</v>
      </c>
      <c r="Q16" s="86"/>
      <c r="R16" s="95"/>
      <c r="S16" s="124">
        <f t="shared" si="4"/>
        <v>0</v>
      </c>
      <c r="T16" s="80"/>
      <c r="U16" s="95"/>
      <c r="V16" s="125">
        <f t="shared" si="5"/>
        <v>0</v>
      </c>
      <c r="W16" s="99"/>
      <c r="X16" s="95"/>
      <c r="Y16" s="37">
        <f t="shared" si="6"/>
        <v>0</v>
      </c>
      <c r="Z16" s="87"/>
      <c r="AA16" s="153">
        <f t="shared" si="7"/>
        <v>0</v>
      </c>
      <c r="AB16" s="155" t="str">
        <f t="shared" si="8"/>
        <v/>
      </c>
      <c r="AC16" s="1"/>
      <c r="AD16" s="1"/>
      <c r="AE16" s="1"/>
      <c r="AF16" s="1"/>
    </row>
    <row r="17" spans="2:38" ht="15.6">
      <c r="B17" s="119">
        <v>10</v>
      </c>
      <c r="C17" s="75" t="s">
        <v>28</v>
      </c>
      <c r="D17" s="74"/>
      <c r="E17" s="74"/>
      <c r="F17" s="129">
        <f t="shared" si="0"/>
        <v>0</v>
      </c>
      <c r="G17" s="77"/>
      <c r="H17" s="131">
        <f t="shared" si="1"/>
        <v>0</v>
      </c>
      <c r="I17" s="122">
        <v>10</v>
      </c>
      <c r="J17" s="75" t="s">
        <v>28</v>
      </c>
      <c r="K17" s="74"/>
      <c r="L17" s="74"/>
      <c r="M17" s="120">
        <f t="shared" si="2"/>
        <v>0</v>
      </c>
      <c r="N17" s="87"/>
      <c r="O17" s="92"/>
      <c r="P17" s="123">
        <f t="shared" si="3"/>
        <v>0</v>
      </c>
      <c r="Q17" s="86"/>
      <c r="R17" s="95"/>
      <c r="S17" s="124">
        <f t="shared" si="4"/>
        <v>0</v>
      </c>
      <c r="T17" s="80"/>
      <c r="U17" s="95"/>
      <c r="V17" s="125">
        <f t="shared" si="5"/>
        <v>0</v>
      </c>
      <c r="W17" s="99"/>
      <c r="X17" s="95"/>
      <c r="Y17" s="37">
        <f t="shared" si="6"/>
        <v>0</v>
      </c>
      <c r="Z17" s="87"/>
      <c r="AA17" s="153">
        <f t="shared" si="7"/>
        <v>0</v>
      </c>
      <c r="AB17" s="155" t="str">
        <f t="shared" si="8"/>
        <v/>
      </c>
      <c r="AC17" s="1"/>
      <c r="AD17" s="1"/>
      <c r="AE17" s="1"/>
      <c r="AF17" s="1"/>
    </row>
    <row r="18" spans="2:38" ht="15.6">
      <c r="B18" s="128">
        <v>11</v>
      </c>
      <c r="C18" s="75" t="s">
        <v>28</v>
      </c>
      <c r="D18" s="74"/>
      <c r="E18" s="74"/>
      <c r="F18" s="129">
        <f t="shared" si="0"/>
        <v>0</v>
      </c>
      <c r="G18" s="77"/>
      <c r="H18" s="131">
        <f t="shared" si="1"/>
        <v>0</v>
      </c>
      <c r="I18" s="122">
        <v>11</v>
      </c>
      <c r="J18" s="75" t="s">
        <v>28</v>
      </c>
      <c r="K18" s="74"/>
      <c r="L18" s="74"/>
      <c r="M18" s="120">
        <f t="shared" si="2"/>
        <v>0</v>
      </c>
      <c r="N18" s="87"/>
      <c r="O18" s="92"/>
      <c r="P18" s="123">
        <f t="shared" si="3"/>
        <v>0</v>
      </c>
      <c r="Q18" s="86"/>
      <c r="R18" s="95"/>
      <c r="S18" s="124">
        <f t="shared" si="4"/>
        <v>0</v>
      </c>
      <c r="T18" s="80"/>
      <c r="U18" s="95"/>
      <c r="V18" s="125">
        <f t="shared" si="5"/>
        <v>0</v>
      </c>
      <c r="W18" s="99"/>
      <c r="X18" s="95"/>
      <c r="Y18" s="37">
        <f t="shared" si="6"/>
        <v>0</v>
      </c>
      <c r="Z18" s="87"/>
      <c r="AA18" s="153">
        <f t="shared" si="7"/>
        <v>0</v>
      </c>
      <c r="AB18" s="155" t="str">
        <f t="shared" si="8"/>
        <v/>
      </c>
      <c r="AC18" s="1"/>
      <c r="AD18" s="1"/>
      <c r="AE18" s="1"/>
      <c r="AF18" s="1"/>
    </row>
    <row r="19" spans="2:38" ht="15.6">
      <c r="B19" s="128">
        <v>12</v>
      </c>
      <c r="C19" s="75" t="s">
        <v>28</v>
      </c>
      <c r="D19" s="74"/>
      <c r="E19" s="74"/>
      <c r="F19" s="129">
        <f t="shared" si="0"/>
        <v>0</v>
      </c>
      <c r="G19" s="77"/>
      <c r="H19" s="131">
        <f t="shared" si="1"/>
        <v>0</v>
      </c>
      <c r="I19" s="132">
        <v>12</v>
      </c>
      <c r="J19" s="75" t="s">
        <v>28</v>
      </c>
      <c r="K19" s="74"/>
      <c r="L19" s="74"/>
      <c r="M19" s="120">
        <f t="shared" si="2"/>
        <v>0</v>
      </c>
      <c r="N19" s="87"/>
      <c r="O19" s="92"/>
      <c r="P19" s="123">
        <f t="shared" si="3"/>
        <v>0</v>
      </c>
      <c r="Q19" s="86"/>
      <c r="R19" s="95"/>
      <c r="S19" s="124">
        <f t="shared" si="4"/>
        <v>0</v>
      </c>
      <c r="T19" s="80"/>
      <c r="U19" s="95"/>
      <c r="V19" s="125">
        <f t="shared" si="5"/>
        <v>0</v>
      </c>
      <c r="W19" s="99"/>
      <c r="X19" s="95"/>
      <c r="Y19" s="37">
        <f t="shared" si="6"/>
        <v>0</v>
      </c>
      <c r="Z19" s="87"/>
      <c r="AA19" s="153">
        <f t="shared" si="7"/>
        <v>0</v>
      </c>
      <c r="AB19" s="155" t="str">
        <f t="shared" si="8"/>
        <v/>
      </c>
      <c r="AC19" s="1"/>
      <c r="AD19" s="1"/>
      <c r="AE19" s="1"/>
      <c r="AF19" s="1"/>
    </row>
    <row r="20" spans="2:38" ht="15.6">
      <c r="B20" s="119">
        <v>13</v>
      </c>
      <c r="C20" s="75" t="s">
        <v>28</v>
      </c>
      <c r="D20" s="74"/>
      <c r="E20" s="74"/>
      <c r="F20" s="129">
        <f t="shared" si="0"/>
        <v>0</v>
      </c>
      <c r="G20" s="77"/>
      <c r="H20" s="131">
        <f t="shared" si="1"/>
        <v>0</v>
      </c>
      <c r="I20" s="122">
        <v>13</v>
      </c>
      <c r="J20" s="75" t="s">
        <v>28</v>
      </c>
      <c r="K20" s="74"/>
      <c r="L20" s="74"/>
      <c r="M20" s="120">
        <f t="shared" si="2"/>
        <v>0</v>
      </c>
      <c r="N20" s="87"/>
      <c r="O20" s="92"/>
      <c r="P20" s="123">
        <f t="shared" si="3"/>
        <v>0</v>
      </c>
      <c r="Q20" s="86"/>
      <c r="R20" s="95"/>
      <c r="S20" s="124">
        <f t="shared" si="4"/>
        <v>0</v>
      </c>
      <c r="T20" s="80"/>
      <c r="U20" s="95"/>
      <c r="V20" s="125">
        <f t="shared" si="5"/>
        <v>0</v>
      </c>
      <c r="W20" s="99"/>
      <c r="X20" s="95"/>
      <c r="Y20" s="37">
        <f t="shared" si="6"/>
        <v>0</v>
      </c>
      <c r="Z20" s="87"/>
      <c r="AA20" s="153">
        <f t="shared" si="7"/>
        <v>0</v>
      </c>
      <c r="AB20" s="155" t="str">
        <f t="shared" si="8"/>
        <v/>
      </c>
      <c r="AC20" s="1"/>
      <c r="AD20" s="1"/>
      <c r="AE20" s="1"/>
      <c r="AF20" s="1"/>
    </row>
    <row r="21" spans="2:38" ht="15.6">
      <c r="B21" s="128">
        <v>14</v>
      </c>
      <c r="C21" s="75" t="s">
        <v>28</v>
      </c>
      <c r="D21" s="74"/>
      <c r="E21" s="74"/>
      <c r="F21" s="129">
        <f t="shared" si="0"/>
        <v>0</v>
      </c>
      <c r="G21" s="77"/>
      <c r="H21" s="131">
        <f t="shared" si="1"/>
        <v>0</v>
      </c>
      <c r="I21" s="122">
        <v>14</v>
      </c>
      <c r="J21" s="75" t="s">
        <v>28</v>
      </c>
      <c r="K21" s="79"/>
      <c r="L21" s="74"/>
      <c r="M21" s="120">
        <f t="shared" si="2"/>
        <v>0</v>
      </c>
      <c r="N21" s="87"/>
      <c r="O21" s="92"/>
      <c r="P21" s="123">
        <f t="shared" si="3"/>
        <v>0</v>
      </c>
      <c r="Q21" s="86"/>
      <c r="R21" s="95"/>
      <c r="S21" s="124">
        <f t="shared" si="4"/>
        <v>0</v>
      </c>
      <c r="T21" s="80"/>
      <c r="U21" s="95"/>
      <c r="V21" s="125">
        <f t="shared" si="5"/>
        <v>0</v>
      </c>
      <c r="W21" s="99"/>
      <c r="X21" s="95"/>
      <c r="Y21" s="37">
        <f t="shared" si="6"/>
        <v>0</v>
      </c>
      <c r="Z21" s="87"/>
      <c r="AA21" s="153">
        <f t="shared" si="7"/>
        <v>0</v>
      </c>
      <c r="AB21" s="155" t="str">
        <f t="shared" si="8"/>
        <v/>
      </c>
      <c r="AC21" s="1"/>
      <c r="AD21" s="1"/>
      <c r="AE21" s="1"/>
      <c r="AF21" s="1"/>
    </row>
    <row r="22" spans="2:38" ht="15.6">
      <c r="B22" s="128">
        <v>15</v>
      </c>
      <c r="C22" s="75" t="s">
        <v>28</v>
      </c>
      <c r="D22" s="74"/>
      <c r="E22" s="74"/>
      <c r="F22" s="129">
        <f t="shared" si="0"/>
        <v>0</v>
      </c>
      <c r="G22" s="77"/>
      <c r="H22" s="131">
        <f t="shared" si="1"/>
        <v>0</v>
      </c>
      <c r="I22" s="122">
        <v>15</v>
      </c>
      <c r="J22" s="75" t="s">
        <v>28</v>
      </c>
      <c r="K22" s="74"/>
      <c r="L22" s="74"/>
      <c r="M22" s="120">
        <f t="shared" si="2"/>
        <v>0</v>
      </c>
      <c r="N22" s="87"/>
      <c r="O22" s="92"/>
      <c r="P22" s="123">
        <f t="shared" si="3"/>
        <v>0</v>
      </c>
      <c r="Q22" s="86"/>
      <c r="R22" s="95"/>
      <c r="S22" s="124">
        <f t="shared" si="4"/>
        <v>0</v>
      </c>
      <c r="T22" s="80"/>
      <c r="U22" s="95"/>
      <c r="V22" s="125">
        <f t="shared" si="5"/>
        <v>0</v>
      </c>
      <c r="W22" s="99"/>
      <c r="X22" s="95"/>
      <c r="Y22" s="37">
        <f t="shared" si="6"/>
        <v>0</v>
      </c>
      <c r="Z22" s="87"/>
      <c r="AA22" s="153">
        <f t="shared" si="7"/>
        <v>0</v>
      </c>
      <c r="AB22" s="155" t="str">
        <f t="shared" si="8"/>
        <v/>
      </c>
      <c r="AC22" s="1"/>
      <c r="AD22" s="1"/>
      <c r="AE22" s="1"/>
      <c r="AF22" s="1"/>
    </row>
    <row r="23" spans="2:38" ht="15.6">
      <c r="B23" s="119">
        <v>16</v>
      </c>
      <c r="C23" s="75" t="s">
        <v>28</v>
      </c>
      <c r="D23" s="74"/>
      <c r="E23" s="74"/>
      <c r="F23" s="129">
        <f t="shared" si="0"/>
        <v>0</v>
      </c>
      <c r="G23" s="77"/>
      <c r="H23" s="131">
        <f t="shared" si="1"/>
        <v>0</v>
      </c>
      <c r="I23" s="132">
        <v>16</v>
      </c>
      <c r="J23" s="75" t="s">
        <v>28</v>
      </c>
      <c r="K23" s="74"/>
      <c r="L23" s="74"/>
      <c r="M23" s="120">
        <f t="shared" si="2"/>
        <v>0</v>
      </c>
      <c r="N23" s="87"/>
      <c r="O23" s="92"/>
      <c r="P23" s="123">
        <f t="shared" si="3"/>
        <v>0</v>
      </c>
      <c r="Q23" s="86"/>
      <c r="R23" s="95"/>
      <c r="S23" s="124">
        <f t="shared" si="4"/>
        <v>0</v>
      </c>
      <c r="T23" s="80"/>
      <c r="U23" s="95"/>
      <c r="V23" s="125">
        <f t="shared" si="5"/>
        <v>0</v>
      </c>
      <c r="W23" s="99"/>
      <c r="X23" s="95"/>
      <c r="Y23" s="37">
        <f t="shared" si="6"/>
        <v>0</v>
      </c>
      <c r="Z23" s="87"/>
      <c r="AA23" s="153">
        <f t="shared" si="7"/>
        <v>0</v>
      </c>
      <c r="AB23" s="155" t="str">
        <f t="shared" si="8"/>
        <v/>
      </c>
      <c r="AC23" s="1"/>
      <c r="AD23" s="1"/>
      <c r="AE23" s="1"/>
      <c r="AF23" s="1"/>
    </row>
    <row r="24" spans="2:38" ht="15.6">
      <c r="B24" s="128">
        <v>17</v>
      </c>
      <c r="C24" s="75" t="s">
        <v>28</v>
      </c>
      <c r="D24" s="74"/>
      <c r="E24" s="74"/>
      <c r="F24" s="129">
        <f t="shared" si="0"/>
        <v>0</v>
      </c>
      <c r="G24" s="77"/>
      <c r="H24" s="131">
        <f t="shared" si="1"/>
        <v>0</v>
      </c>
      <c r="I24" s="122">
        <v>17</v>
      </c>
      <c r="J24" s="75" t="s">
        <v>28</v>
      </c>
      <c r="K24" s="74"/>
      <c r="L24" s="74"/>
      <c r="M24" s="120">
        <f t="shared" si="2"/>
        <v>0</v>
      </c>
      <c r="N24" s="87"/>
      <c r="O24" s="92"/>
      <c r="P24" s="123">
        <f t="shared" si="3"/>
        <v>0</v>
      </c>
      <c r="Q24" s="86"/>
      <c r="R24" s="95"/>
      <c r="S24" s="124">
        <f t="shared" si="4"/>
        <v>0</v>
      </c>
      <c r="T24" s="80"/>
      <c r="U24" s="95"/>
      <c r="V24" s="125">
        <f t="shared" si="5"/>
        <v>0</v>
      </c>
      <c r="W24" s="99"/>
      <c r="X24" s="95"/>
      <c r="Y24" s="37">
        <f t="shared" si="6"/>
        <v>0</v>
      </c>
      <c r="Z24" s="87"/>
      <c r="AA24" s="153">
        <f t="shared" si="7"/>
        <v>0</v>
      </c>
      <c r="AB24" s="155" t="str">
        <f t="shared" si="8"/>
        <v/>
      </c>
      <c r="AC24" s="1"/>
      <c r="AD24" s="1"/>
      <c r="AE24" s="1"/>
      <c r="AF24" s="1"/>
    </row>
    <row r="25" spans="2:38" ht="16.2" thickBot="1">
      <c r="B25" s="128">
        <v>18</v>
      </c>
      <c r="C25" s="75" t="s">
        <v>28</v>
      </c>
      <c r="D25" s="74"/>
      <c r="E25" s="74"/>
      <c r="F25" s="129">
        <f t="shared" si="0"/>
        <v>0</v>
      </c>
      <c r="G25" s="77"/>
      <c r="H25" s="131">
        <f t="shared" si="1"/>
        <v>0</v>
      </c>
      <c r="I25" s="122">
        <v>18</v>
      </c>
      <c r="J25" s="89" t="s">
        <v>28</v>
      </c>
      <c r="K25" s="76"/>
      <c r="L25" s="76"/>
      <c r="M25" s="133">
        <f t="shared" si="2"/>
        <v>0</v>
      </c>
      <c r="N25" s="90"/>
      <c r="O25" s="93"/>
      <c r="P25" s="134">
        <f t="shared" si="3"/>
        <v>0</v>
      </c>
      <c r="Q25" s="94"/>
      <c r="R25" s="96"/>
      <c r="S25" s="135">
        <f t="shared" si="4"/>
        <v>0</v>
      </c>
      <c r="T25" s="98"/>
      <c r="U25" s="96"/>
      <c r="V25" s="136">
        <f t="shared" si="5"/>
        <v>0</v>
      </c>
      <c r="W25" s="100"/>
      <c r="X25" s="96"/>
      <c r="Y25" s="137">
        <f t="shared" si="6"/>
        <v>0</v>
      </c>
      <c r="Z25" s="90"/>
      <c r="AA25" s="153">
        <f t="shared" si="7"/>
        <v>0</v>
      </c>
      <c r="AB25" s="155" t="str">
        <f t="shared" si="8"/>
        <v/>
      </c>
      <c r="AC25" s="1"/>
      <c r="AD25" s="1"/>
      <c r="AE25" s="1"/>
      <c r="AF25" s="1"/>
    </row>
    <row r="26" spans="2:38" ht="14.25" customHeight="1" thickBot="1">
      <c r="B26" s="138"/>
      <c r="C26" s="139" t="s">
        <v>15</v>
      </c>
      <c r="D26" s="140">
        <f>SUM(D8:D25)</f>
        <v>0</v>
      </c>
      <c r="E26" s="140">
        <f>SUM(E8:E25)</f>
        <v>0</v>
      </c>
      <c r="F26" s="141">
        <f>SUM(F8:F25)</f>
        <v>0</v>
      </c>
      <c r="G26" s="141"/>
      <c r="H26" s="142">
        <f>SUM(H8:H25)</f>
        <v>0</v>
      </c>
      <c r="I26" s="143"/>
      <c r="J26" s="144" t="s">
        <v>15</v>
      </c>
      <c r="K26" s="145">
        <f>SUM(K8:K25)</f>
        <v>0</v>
      </c>
      <c r="L26" s="145">
        <f>SUM(L8:L25)</f>
        <v>0</v>
      </c>
      <c r="M26" s="145">
        <f t="shared" ref="M26:AB26" si="9">SUM(M8:M25)</f>
        <v>0</v>
      </c>
      <c r="N26" s="146"/>
      <c r="O26" s="147"/>
      <c r="P26" s="145"/>
      <c r="Q26" s="146"/>
      <c r="R26" s="146"/>
      <c r="S26" s="146"/>
      <c r="T26" s="146"/>
      <c r="U26" s="146"/>
      <c r="V26" s="146"/>
      <c r="W26" s="146"/>
      <c r="X26" s="146"/>
      <c r="Y26" s="146"/>
      <c r="Z26" s="146"/>
      <c r="AA26" s="146">
        <f>SUM(AA8:AA25)</f>
        <v>0</v>
      </c>
      <c r="AB26" s="156">
        <f t="shared" si="9"/>
        <v>0</v>
      </c>
      <c r="AC26" s="149"/>
      <c r="AD26" s="149"/>
      <c r="AE26" s="149"/>
      <c r="AF26" s="1"/>
    </row>
    <row r="27" spans="2:38" ht="15" thickBot="1"/>
    <row r="28" spans="2:38" ht="361.5" customHeight="1" thickBot="1">
      <c r="B28" s="105"/>
      <c r="C28" s="150" t="s">
        <v>134</v>
      </c>
      <c r="D28" s="176" t="s">
        <v>128</v>
      </c>
      <c r="E28" s="177"/>
      <c r="F28" s="177"/>
      <c r="G28" s="177"/>
      <c r="H28" s="178"/>
      <c r="I28" s="151"/>
      <c r="J28" s="152" t="s">
        <v>116</v>
      </c>
      <c r="K28" s="179" t="s">
        <v>128</v>
      </c>
      <c r="L28" s="180"/>
      <c r="M28" s="180"/>
      <c r="N28" s="180"/>
      <c r="O28" s="180"/>
      <c r="P28" s="180"/>
      <c r="Q28" s="180"/>
      <c r="R28" s="180"/>
      <c r="S28" s="180"/>
      <c r="T28" s="180"/>
      <c r="U28" s="180"/>
      <c r="V28" s="180"/>
      <c r="W28" s="180"/>
      <c r="X28" s="180"/>
      <c r="Y28" s="180"/>
      <c r="Z28" s="180"/>
      <c r="AA28" s="181"/>
      <c r="AD28" s="1">
        <v>2</v>
      </c>
      <c r="AE28" s="1"/>
      <c r="AF28" s="1"/>
      <c r="AG28" s="1"/>
      <c r="AH28" s="1"/>
      <c r="AI28" s="1"/>
      <c r="AJ28" s="1"/>
      <c r="AK28" s="1"/>
      <c r="AL28" s="1"/>
    </row>
  </sheetData>
  <sheetProtection algorithmName="SHA-512" hashValue="SK70PkL4tcshVdBEMlBgd2db+L9r3DJZCk4GBdDdElfyFlBEcVxObswGYozP/4CDGxob4HEVyWVnskPSTHOsLA==" saltValue="GZX3y5UnrnUDDtdUMqHAJQ==" spinCount="100000" sheet="1" objects="1" scenarios="1"/>
  <mergeCells count="12">
    <mergeCell ref="D28:H28"/>
    <mergeCell ref="K28:AA28"/>
    <mergeCell ref="B2:AA2"/>
    <mergeCell ref="B6:B7"/>
    <mergeCell ref="C6:C7"/>
    <mergeCell ref="D6:D7"/>
    <mergeCell ref="E6:E7"/>
    <mergeCell ref="F6:F7"/>
    <mergeCell ref="G6:G7"/>
    <mergeCell ref="H6:H7"/>
    <mergeCell ref="J6:N6"/>
    <mergeCell ref="O6:AA6"/>
  </mergeCells>
  <hyperlinks>
    <hyperlink ref="B2:AA2" location="Pagrindinis!A1" display="GALUTINĖS ENERGIJOS VARTOJIMO ANALIZĖ IR PRELIMINARŪS TECHNINIAI SPRENDIMAI" xr:uid="{30070D9B-4D0B-4F09-B5A1-525EE664CCC6}"/>
  </hyperlinks>
  <pageMargins left="1" right="1" top="1" bottom="1" header="0.5" footer="0.5"/>
  <pageSetup scale="21" orientation="portrait" r:id="rId1"/>
  <colBreaks count="1" manualBreakCount="1">
    <brk id="20" max="97" man="1"/>
  </colBreaks>
  <extLst>
    <ext xmlns:x14="http://schemas.microsoft.com/office/spreadsheetml/2009/9/main" uri="{CCE6A557-97BC-4b89-ADB6-D9C93CAAB3DF}">
      <x14:dataValidations xmlns:xm="http://schemas.microsoft.com/office/excel/2006/main" count="1">
        <x14:dataValidation type="list" allowBlank="1" showInputMessage="1" showErrorMessage="1" xr:uid="{6C6411D1-845C-4454-B65D-AA65AA9C5F5E}">
          <x14:formula1>
            <xm:f>Pagalbinis!$B$2:$B$19</xm:f>
          </x14:formula1>
          <xm:sqref>O8:O25 R8:R25 U8:U25 X8:X25</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CDFF2-7E0C-4F30-972E-D0E1AFB62A9A}">
  <dimension ref="B2:AL28"/>
  <sheetViews>
    <sheetView zoomScale="70" zoomScaleNormal="70" zoomScaleSheetLayoutView="85" workbookViewId="0">
      <selection activeCell="C3" sqref="C3"/>
    </sheetView>
  </sheetViews>
  <sheetFormatPr defaultRowHeight="14.4"/>
  <cols>
    <col min="1" max="1" width="2" customWidth="1"/>
    <col min="2" max="2" width="5.33203125" customWidth="1"/>
    <col min="3" max="3" width="33.109375" customWidth="1"/>
    <col min="4" max="4" width="9.88671875" customWidth="1"/>
    <col min="5" max="5" width="8.6640625" customWidth="1"/>
    <col min="6" max="7" width="11.44140625" customWidth="1"/>
    <col min="8" max="8" width="21.33203125" customWidth="1"/>
    <col min="9" max="9" width="3.6640625" customWidth="1"/>
    <col min="10" max="10" width="37.5546875" customWidth="1"/>
    <col min="11" max="11" width="13.6640625" customWidth="1"/>
    <col min="12" max="13" width="13.88671875" customWidth="1"/>
    <col min="14" max="26" width="15.88671875" customWidth="1"/>
    <col min="27" max="27" width="23.5546875" customWidth="1"/>
    <col min="28" max="28" width="48.6640625" customWidth="1"/>
    <col min="29" max="29" width="34.88671875" customWidth="1"/>
    <col min="30" max="30" width="16" customWidth="1"/>
  </cols>
  <sheetData>
    <row r="2" spans="2:32" s="102" customFormat="1" ht="18">
      <c r="B2" s="175" t="s">
        <v>11</v>
      </c>
      <c r="C2" s="175"/>
      <c r="D2" s="175"/>
      <c r="E2" s="175"/>
      <c r="F2" s="175"/>
      <c r="G2" s="175"/>
      <c r="H2" s="175"/>
      <c r="I2" s="175"/>
      <c r="J2" s="175"/>
      <c r="K2" s="175"/>
      <c r="L2" s="175"/>
      <c r="M2" s="175"/>
      <c r="N2" s="175"/>
      <c r="O2" s="175"/>
      <c r="P2" s="175"/>
      <c r="Q2" s="175"/>
      <c r="R2" s="175"/>
      <c r="S2" s="175"/>
      <c r="T2" s="175"/>
      <c r="U2" s="175"/>
      <c r="V2" s="175"/>
      <c r="W2" s="175"/>
      <c r="X2" s="175"/>
      <c r="Y2" s="175"/>
      <c r="Z2" s="175"/>
      <c r="AA2" s="175"/>
      <c r="AB2" t="s">
        <v>3</v>
      </c>
    </row>
    <row r="3" spans="2:32" s="102" customFormat="1" ht="21">
      <c r="B3" s="103" t="s">
        <v>84</v>
      </c>
      <c r="C3" s="71"/>
      <c r="D3" s="2"/>
      <c r="E3" s="2"/>
      <c r="F3" s="2"/>
      <c r="G3" s="104"/>
      <c r="H3" s="104"/>
      <c r="I3" s="104"/>
      <c r="J3" s="104"/>
      <c r="K3" s="104"/>
      <c r="L3" s="2"/>
      <c r="M3" s="2"/>
      <c r="N3" s="2"/>
      <c r="O3" s="2"/>
      <c r="P3" s="2"/>
      <c r="Q3" s="2"/>
      <c r="R3" s="2"/>
      <c r="S3" s="2"/>
      <c r="T3" s="2"/>
      <c r="U3" s="2"/>
      <c r="V3" s="2"/>
      <c r="W3" s="2"/>
      <c r="X3" s="2"/>
      <c r="Y3" s="2"/>
      <c r="Z3" s="2"/>
      <c r="AA3" s="2"/>
      <c r="AB3" s="4" t="s">
        <v>29</v>
      </c>
    </row>
    <row r="4" spans="2:32" ht="12" customHeight="1">
      <c r="E4" s="105"/>
      <c r="F4" s="105"/>
      <c r="G4" s="105"/>
      <c r="H4" s="105"/>
      <c r="I4" s="105"/>
      <c r="J4" s="101"/>
      <c r="K4" s="101"/>
      <c r="L4" s="101"/>
      <c r="M4" s="101"/>
      <c r="N4" s="101"/>
      <c r="O4" s="101"/>
      <c r="P4" s="101"/>
      <c r="Q4" s="101"/>
      <c r="R4" s="101"/>
      <c r="S4" s="101"/>
      <c r="T4" s="101"/>
      <c r="U4" s="101"/>
      <c r="V4" s="101"/>
      <c r="W4" s="101"/>
      <c r="X4" s="101"/>
      <c r="Y4" s="101"/>
      <c r="Z4" s="101"/>
      <c r="AA4" s="1"/>
      <c r="AB4" s="5" t="s">
        <v>129</v>
      </c>
      <c r="AC4" s="1"/>
      <c r="AD4" s="1"/>
      <c r="AE4" s="1"/>
      <c r="AF4" s="1"/>
    </row>
    <row r="5" spans="2:32" ht="15" thickBot="1">
      <c r="C5" s="106" t="s">
        <v>23</v>
      </c>
      <c r="E5" s="105"/>
      <c r="F5" s="105"/>
      <c r="G5" s="105"/>
      <c r="I5" s="105"/>
      <c r="J5" s="106" t="s">
        <v>24</v>
      </c>
      <c r="L5" s="107"/>
      <c r="M5" s="107"/>
      <c r="N5" s="107"/>
      <c r="O5" s="107"/>
      <c r="P5" s="107"/>
      <c r="Q5" s="107"/>
      <c r="R5" s="107"/>
      <c r="S5" s="107"/>
      <c r="T5" s="107"/>
      <c r="U5" s="107"/>
      <c r="V5" s="107"/>
      <c r="W5" s="107"/>
      <c r="X5" s="107"/>
      <c r="Y5" s="107"/>
      <c r="Z5" s="107"/>
      <c r="AA5" s="1"/>
      <c r="AB5" s="1"/>
      <c r="AC5" s="1"/>
      <c r="AD5" s="1"/>
      <c r="AE5" s="1"/>
      <c r="AF5" s="1"/>
    </row>
    <row r="6" spans="2:32" ht="15" thickBot="1">
      <c r="B6" s="194" t="s">
        <v>25</v>
      </c>
      <c r="C6" s="192" t="s">
        <v>26</v>
      </c>
      <c r="D6" s="190" t="s">
        <v>27</v>
      </c>
      <c r="E6" s="190" t="s">
        <v>13</v>
      </c>
      <c r="F6" s="190" t="s">
        <v>16</v>
      </c>
      <c r="G6" s="190" t="s">
        <v>64</v>
      </c>
      <c r="H6" s="188" t="s">
        <v>56</v>
      </c>
      <c r="I6" s="105"/>
      <c r="J6" s="185" t="s">
        <v>115</v>
      </c>
      <c r="K6" s="186"/>
      <c r="L6" s="186"/>
      <c r="M6" s="186"/>
      <c r="N6" s="187"/>
      <c r="O6" s="182" t="s">
        <v>113</v>
      </c>
      <c r="P6" s="183"/>
      <c r="Q6" s="183"/>
      <c r="R6" s="183"/>
      <c r="S6" s="183"/>
      <c r="T6" s="183"/>
      <c r="U6" s="183"/>
      <c r="V6" s="183"/>
      <c r="W6" s="183"/>
      <c r="X6" s="183"/>
      <c r="Y6" s="183"/>
      <c r="Z6" s="183"/>
      <c r="AA6" s="184"/>
      <c r="AB6" s="1"/>
      <c r="AC6" s="1"/>
      <c r="AD6" s="1"/>
      <c r="AE6" s="1"/>
      <c r="AF6" s="1"/>
    </row>
    <row r="7" spans="2:32" ht="131.25" customHeight="1" thickBot="1">
      <c r="B7" s="195"/>
      <c r="C7" s="193"/>
      <c r="D7" s="191"/>
      <c r="E7" s="191"/>
      <c r="F7" s="191"/>
      <c r="G7" s="191"/>
      <c r="H7" s="189"/>
      <c r="I7" s="108" t="s">
        <v>25</v>
      </c>
      <c r="J7" s="109" t="s">
        <v>130</v>
      </c>
      <c r="K7" s="110" t="s">
        <v>14</v>
      </c>
      <c r="L7" s="111" t="s">
        <v>13</v>
      </c>
      <c r="M7" s="112" t="s">
        <v>16</v>
      </c>
      <c r="N7" s="113" t="s">
        <v>64</v>
      </c>
      <c r="O7" s="114" t="s">
        <v>118</v>
      </c>
      <c r="P7" s="115" t="s">
        <v>119</v>
      </c>
      <c r="Q7" s="116" t="s">
        <v>120</v>
      </c>
      <c r="R7" s="115" t="s">
        <v>131</v>
      </c>
      <c r="S7" s="115" t="s">
        <v>121</v>
      </c>
      <c r="T7" s="115" t="s">
        <v>122</v>
      </c>
      <c r="U7" s="114" t="s">
        <v>132</v>
      </c>
      <c r="V7" s="115" t="s">
        <v>123</v>
      </c>
      <c r="W7" s="115" t="s">
        <v>124</v>
      </c>
      <c r="X7" s="114" t="s">
        <v>133</v>
      </c>
      <c r="Y7" s="115" t="s">
        <v>125</v>
      </c>
      <c r="Z7" s="115" t="s">
        <v>126</v>
      </c>
      <c r="AA7" s="114" t="s">
        <v>57</v>
      </c>
      <c r="AB7" s="154" t="s">
        <v>112</v>
      </c>
      <c r="AC7" s="1"/>
      <c r="AD7" s="1"/>
      <c r="AE7" s="1"/>
      <c r="AF7" s="1"/>
    </row>
    <row r="8" spans="2:32" ht="15.6">
      <c r="B8" s="119">
        <v>1</v>
      </c>
      <c r="C8" s="75" t="s">
        <v>28</v>
      </c>
      <c r="D8" s="85"/>
      <c r="E8" s="85"/>
      <c r="F8" s="120">
        <f>D8*E8</f>
        <v>0</v>
      </c>
      <c r="G8" s="81"/>
      <c r="H8" s="121">
        <f>F8*G8/1000</f>
        <v>0</v>
      </c>
      <c r="I8" s="122">
        <v>1</v>
      </c>
      <c r="J8" s="75" t="s">
        <v>28</v>
      </c>
      <c r="K8" s="72"/>
      <c r="L8" s="72"/>
      <c r="M8" s="120">
        <f>K8*L8</f>
        <v>0</v>
      </c>
      <c r="N8" s="86"/>
      <c r="O8" s="92"/>
      <c r="P8" s="123">
        <f>M8*O8</f>
        <v>0</v>
      </c>
      <c r="Q8" s="86"/>
      <c r="R8" s="95"/>
      <c r="S8" s="124">
        <f>M8*R8</f>
        <v>0</v>
      </c>
      <c r="T8" s="97"/>
      <c r="U8" s="95"/>
      <c r="V8" s="125">
        <f>U8*M8</f>
        <v>0</v>
      </c>
      <c r="W8" s="99"/>
      <c r="X8" s="95"/>
      <c r="Y8" s="123">
        <f>M8*X8</f>
        <v>0</v>
      </c>
      <c r="Z8" s="86"/>
      <c r="AA8" s="153">
        <f>(P8*Q8/1000)+(S8*T8/1000)+(V8*W8/1000)+(Y8*Z8/1000)</f>
        <v>0</v>
      </c>
      <c r="AB8" s="155" t="str">
        <f>IF(Q8+T8+W8+Z8&lt;&gt;N8,"Darbo valandų skaičius nesutampa su nurodytu N stulpelyje","")</f>
        <v/>
      </c>
      <c r="AC8" s="1"/>
      <c r="AD8" s="1"/>
      <c r="AE8" s="1"/>
      <c r="AF8" s="1"/>
    </row>
    <row r="9" spans="2:32" ht="15.6">
      <c r="B9" s="128">
        <v>2</v>
      </c>
      <c r="C9" s="75" t="s">
        <v>28</v>
      </c>
      <c r="D9" s="76"/>
      <c r="E9" s="76"/>
      <c r="F9" s="129">
        <f t="shared" ref="F9:F25" si="0">D9*E9</f>
        <v>0</v>
      </c>
      <c r="G9" s="77"/>
      <c r="H9" s="130">
        <f t="shared" ref="H9:H25" si="1">F9*G9/1000</f>
        <v>0</v>
      </c>
      <c r="I9" s="122">
        <v>2</v>
      </c>
      <c r="J9" s="75" t="s">
        <v>28</v>
      </c>
      <c r="K9" s="78"/>
      <c r="L9" s="74"/>
      <c r="M9" s="120">
        <f t="shared" ref="M9:M25" si="2">K9*L9</f>
        <v>0</v>
      </c>
      <c r="N9" s="87"/>
      <c r="O9" s="92"/>
      <c r="P9" s="123">
        <f t="shared" ref="P9:P25" si="3">M9*O9</f>
        <v>0</v>
      </c>
      <c r="Q9" s="86"/>
      <c r="R9" s="95"/>
      <c r="S9" s="124">
        <f t="shared" ref="S9:S25" si="4">M9*R9</f>
        <v>0</v>
      </c>
      <c r="T9" s="97"/>
      <c r="U9" s="95"/>
      <c r="V9" s="125">
        <f t="shared" ref="V9:V25" si="5">U9*M9</f>
        <v>0</v>
      </c>
      <c r="W9" s="99"/>
      <c r="X9" s="95"/>
      <c r="Y9" s="37">
        <f t="shared" ref="Y9:Y25" si="6">M9*X9</f>
        <v>0</v>
      </c>
      <c r="Z9" s="87"/>
      <c r="AA9" s="153">
        <f t="shared" ref="AA9:AA25" si="7">(P9*Q9/1000)+(S9*T9/1000)+(V9*W9/1000)+(Y9*Z9/1000)</f>
        <v>0</v>
      </c>
      <c r="AB9" s="155" t="str">
        <f t="shared" ref="AB9:AB25" si="8">IF(Q9+T9+W9+Z9&lt;&gt;N9,"Darbo valandų skaičius nesutampa su nurodytu N stulpelyje","")</f>
        <v/>
      </c>
      <c r="AC9" s="1"/>
      <c r="AD9" s="1"/>
      <c r="AE9" s="1"/>
      <c r="AF9" s="1"/>
    </row>
    <row r="10" spans="2:32" ht="15.6">
      <c r="B10" s="128">
        <v>3</v>
      </c>
      <c r="C10" s="75" t="s">
        <v>28</v>
      </c>
      <c r="D10" s="74"/>
      <c r="E10" s="74"/>
      <c r="F10" s="129">
        <f t="shared" si="0"/>
        <v>0</v>
      </c>
      <c r="G10" s="77"/>
      <c r="H10" s="130">
        <f t="shared" si="1"/>
        <v>0</v>
      </c>
      <c r="I10" s="122">
        <v>3</v>
      </c>
      <c r="J10" s="75" t="s">
        <v>28</v>
      </c>
      <c r="K10" s="74"/>
      <c r="L10" s="74"/>
      <c r="M10" s="120">
        <f t="shared" si="2"/>
        <v>0</v>
      </c>
      <c r="N10" s="87"/>
      <c r="O10" s="92"/>
      <c r="P10" s="123">
        <f t="shared" si="3"/>
        <v>0</v>
      </c>
      <c r="Q10" s="86"/>
      <c r="R10" s="95"/>
      <c r="S10" s="124">
        <f t="shared" si="4"/>
        <v>0</v>
      </c>
      <c r="T10" s="97"/>
      <c r="U10" s="95"/>
      <c r="V10" s="125">
        <f t="shared" si="5"/>
        <v>0</v>
      </c>
      <c r="W10" s="99"/>
      <c r="X10" s="95"/>
      <c r="Y10" s="37">
        <f t="shared" si="6"/>
        <v>0</v>
      </c>
      <c r="Z10" s="87"/>
      <c r="AA10" s="153">
        <f t="shared" si="7"/>
        <v>0</v>
      </c>
      <c r="AB10" s="155" t="str">
        <f t="shared" si="8"/>
        <v/>
      </c>
      <c r="AC10" s="1"/>
      <c r="AD10" s="1"/>
      <c r="AE10" s="1"/>
      <c r="AF10" s="1"/>
    </row>
    <row r="11" spans="2:32" ht="15.6">
      <c r="B11" s="119">
        <v>4</v>
      </c>
      <c r="C11" s="75" t="s">
        <v>28</v>
      </c>
      <c r="D11" s="76"/>
      <c r="E11" s="76"/>
      <c r="F11" s="129">
        <f t="shared" si="0"/>
        <v>0</v>
      </c>
      <c r="G11" s="77"/>
      <c r="H11" s="131">
        <f t="shared" si="1"/>
        <v>0</v>
      </c>
      <c r="I11" s="132">
        <v>4</v>
      </c>
      <c r="J11" s="75" t="s">
        <v>28</v>
      </c>
      <c r="K11" s="74"/>
      <c r="L11" s="74"/>
      <c r="M11" s="120">
        <f t="shared" si="2"/>
        <v>0</v>
      </c>
      <c r="N11" s="87"/>
      <c r="O11" s="92"/>
      <c r="P11" s="123">
        <f t="shared" si="3"/>
        <v>0</v>
      </c>
      <c r="Q11" s="86"/>
      <c r="R11" s="95"/>
      <c r="S11" s="124">
        <f t="shared" si="4"/>
        <v>0</v>
      </c>
      <c r="T11" s="97"/>
      <c r="U11" s="95"/>
      <c r="V11" s="125">
        <f t="shared" si="5"/>
        <v>0</v>
      </c>
      <c r="W11" s="99"/>
      <c r="X11" s="95"/>
      <c r="Y11" s="37">
        <f t="shared" si="6"/>
        <v>0</v>
      </c>
      <c r="Z11" s="87"/>
      <c r="AA11" s="153">
        <f t="shared" si="7"/>
        <v>0</v>
      </c>
      <c r="AB11" s="155" t="str">
        <f t="shared" si="8"/>
        <v/>
      </c>
      <c r="AC11" s="1"/>
      <c r="AD11" s="1"/>
      <c r="AE11" s="1"/>
      <c r="AF11" s="1"/>
    </row>
    <row r="12" spans="2:32" ht="15.6">
      <c r="B12" s="128">
        <v>5</v>
      </c>
      <c r="C12" s="75" t="s">
        <v>28</v>
      </c>
      <c r="D12" s="74"/>
      <c r="E12" s="74"/>
      <c r="F12" s="129">
        <f t="shared" si="0"/>
        <v>0</v>
      </c>
      <c r="G12" s="77"/>
      <c r="H12" s="131">
        <f t="shared" si="1"/>
        <v>0</v>
      </c>
      <c r="I12" s="122">
        <v>5</v>
      </c>
      <c r="J12" s="75" t="s">
        <v>28</v>
      </c>
      <c r="K12" s="74"/>
      <c r="L12" s="74"/>
      <c r="M12" s="120">
        <f t="shared" si="2"/>
        <v>0</v>
      </c>
      <c r="N12" s="87"/>
      <c r="O12" s="92"/>
      <c r="P12" s="123">
        <f t="shared" si="3"/>
        <v>0</v>
      </c>
      <c r="Q12" s="86"/>
      <c r="R12" s="95"/>
      <c r="S12" s="124">
        <f t="shared" si="4"/>
        <v>0</v>
      </c>
      <c r="T12" s="80"/>
      <c r="U12" s="95"/>
      <c r="V12" s="125">
        <f t="shared" si="5"/>
        <v>0</v>
      </c>
      <c r="W12" s="99"/>
      <c r="X12" s="95"/>
      <c r="Y12" s="37">
        <f t="shared" si="6"/>
        <v>0</v>
      </c>
      <c r="Z12" s="87"/>
      <c r="AA12" s="153">
        <f t="shared" si="7"/>
        <v>0</v>
      </c>
      <c r="AB12" s="155" t="str">
        <f t="shared" si="8"/>
        <v/>
      </c>
      <c r="AD12" s="1"/>
      <c r="AE12" s="1"/>
      <c r="AF12" s="1"/>
    </row>
    <row r="13" spans="2:32" ht="15.6">
      <c r="B13" s="128">
        <v>6</v>
      </c>
      <c r="C13" s="75" t="s">
        <v>28</v>
      </c>
      <c r="D13" s="74"/>
      <c r="E13" s="74"/>
      <c r="F13" s="129">
        <f t="shared" si="0"/>
        <v>0</v>
      </c>
      <c r="G13" s="77"/>
      <c r="H13" s="131">
        <f t="shared" si="1"/>
        <v>0</v>
      </c>
      <c r="I13" s="122">
        <v>6</v>
      </c>
      <c r="J13" s="75" t="s">
        <v>28</v>
      </c>
      <c r="K13" s="78"/>
      <c r="L13" s="74"/>
      <c r="M13" s="120">
        <f t="shared" si="2"/>
        <v>0</v>
      </c>
      <c r="N13" s="87"/>
      <c r="O13" s="92"/>
      <c r="P13" s="123">
        <f t="shared" si="3"/>
        <v>0</v>
      </c>
      <c r="Q13" s="86"/>
      <c r="R13" s="95"/>
      <c r="S13" s="124">
        <f t="shared" si="4"/>
        <v>0</v>
      </c>
      <c r="T13" s="80"/>
      <c r="U13" s="95"/>
      <c r="V13" s="125">
        <f t="shared" si="5"/>
        <v>0</v>
      </c>
      <c r="W13" s="99"/>
      <c r="X13" s="95"/>
      <c r="Y13" s="37">
        <f t="shared" si="6"/>
        <v>0</v>
      </c>
      <c r="Z13" s="87"/>
      <c r="AA13" s="153">
        <f t="shared" si="7"/>
        <v>0</v>
      </c>
      <c r="AB13" s="155" t="str">
        <f t="shared" si="8"/>
        <v/>
      </c>
      <c r="AC13" s="1"/>
      <c r="AD13" s="1"/>
      <c r="AE13" s="1"/>
      <c r="AF13" s="1"/>
    </row>
    <row r="14" spans="2:32" ht="15.6">
      <c r="B14" s="119">
        <v>7</v>
      </c>
      <c r="C14" s="75" t="s">
        <v>28</v>
      </c>
      <c r="D14" s="74"/>
      <c r="E14" s="74"/>
      <c r="F14" s="129">
        <f t="shared" si="0"/>
        <v>0</v>
      </c>
      <c r="G14" s="77"/>
      <c r="H14" s="131">
        <f t="shared" si="1"/>
        <v>0</v>
      </c>
      <c r="I14" s="122">
        <v>7</v>
      </c>
      <c r="J14" s="75" t="s">
        <v>28</v>
      </c>
      <c r="K14" s="74"/>
      <c r="L14" s="74"/>
      <c r="M14" s="120">
        <f t="shared" si="2"/>
        <v>0</v>
      </c>
      <c r="N14" s="87"/>
      <c r="O14" s="92"/>
      <c r="P14" s="123">
        <f t="shared" si="3"/>
        <v>0</v>
      </c>
      <c r="Q14" s="86"/>
      <c r="R14" s="95"/>
      <c r="S14" s="124">
        <f t="shared" si="4"/>
        <v>0</v>
      </c>
      <c r="T14" s="80"/>
      <c r="U14" s="95"/>
      <c r="V14" s="125">
        <f t="shared" si="5"/>
        <v>0</v>
      </c>
      <c r="W14" s="99"/>
      <c r="X14" s="95"/>
      <c r="Y14" s="37">
        <f t="shared" si="6"/>
        <v>0</v>
      </c>
      <c r="Z14" s="87"/>
      <c r="AA14" s="153">
        <f t="shared" si="7"/>
        <v>0</v>
      </c>
      <c r="AB14" s="155" t="str">
        <f t="shared" si="8"/>
        <v/>
      </c>
      <c r="AC14" s="1"/>
      <c r="AD14" s="1"/>
      <c r="AE14" s="1"/>
      <c r="AF14" s="1"/>
    </row>
    <row r="15" spans="2:32" ht="15.6">
      <c r="B15" s="128">
        <v>8</v>
      </c>
      <c r="C15" s="75" t="s">
        <v>28</v>
      </c>
      <c r="D15" s="74"/>
      <c r="E15" s="74"/>
      <c r="F15" s="129">
        <f t="shared" si="0"/>
        <v>0</v>
      </c>
      <c r="G15" s="77"/>
      <c r="H15" s="131">
        <f t="shared" si="1"/>
        <v>0</v>
      </c>
      <c r="I15" s="132">
        <v>8</v>
      </c>
      <c r="J15" s="75" t="s">
        <v>28</v>
      </c>
      <c r="K15" s="74"/>
      <c r="L15" s="74"/>
      <c r="M15" s="120">
        <f t="shared" si="2"/>
        <v>0</v>
      </c>
      <c r="N15" s="87"/>
      <c r="O15" s="92"/>
      <c r="P15" s="123">
        <f t="shared" si="3"/>
        <v>0</v>
      </c>
      <c r="Q15" s="86"/>
      <c r="R15" s="95"/>
      <c r="S15" s="124">
        <f t="shared" si="4"/>
        <v>0</v>
      </c>
      <c r="T15" s="80"/>
      <c r="U15" s="95"/>
      <c r="V15" s="125">
        <f t="shared" si="5"/>
        <v>0</v>
      </c>
      <c r="W15" s="99"/>
      <c r="X15" s="95"/>
      <c r="Y15" s="37">
        <f t="shared" si="6"/>
        <v>0</v>
      </c>
      <c r="Z15" s="87"/>
      <c r="AA15" s="153">
        <f t="shared" si="7"/>
        <v>0</v>
      </c>
      <c r="AB15" s="155" t="str">
        <f t="shared" si="8"/>
        <v/>
      </c>
      <c r="AC15" s="1"/>
      <c r="AD15" s="1"/>
      <c r="AE15" s="1"/>
      <c r="AF15" s="1"/>
    </row>
    <row r="16" spans="2:32" ht="15.6">
      <c r="B16" s="128">
        <v>9</v>
      </c>
      <c r="C16" s="75" t="s">
        <v>28</v>
      </c>
      <c r="D16" s="74"/>
      <c r="E16" s="74"/>
      <c r="F16" s="129">
        <f t="shared" si="0"/>
        <v>0</v>
      </c>
      <c r="G16" s="77"/>
      <c r="H16" s="131">
        <f t="shared" si="1"/>
        <v>0</v>
      </c>
      <c r="I16" s="122">
        <v>9</v>
      </c>
      <c r="J16" s="75" t="s">
        <v>28</v>
      </c>
      <c r="K16" s="74"/>
      <c r="L16" s="74"/>
      <c r="M16" s="120">
        <f t="shared" si="2"/>
        <v>0</v>
      </c>
      <c r="N16" s="87"/>
      <c r="O16" s="92"/>
      <c r="P16" s="123">
        <f t="shared" si="3"/>
        <v>0</v>
      </c>
      <c r="Q16" s="86"/>
      <c r="R16" s="95"/>
      <c r="S16" s="124">
        <f t="shared" si="4"/>
        <v>0</v>
      </c>
      <c r="T16" s="80"/>
      <c r="U16" s="95"/>
      <c r="V16" s="125">
        <f t="shared" si="5"/>
        <v>0</v>
      </c>
      <c r="W16" s="99"/>
      <c r="X16" s="95"/>
      <c r="Y16" s="37">
        <f t="shared" si="6"/>
        <v>0</v>
      </c>
      <c r="Z16" s="87"/>
      <c r="AA16" s="153">
        <f t="shared" si="7"/>
        <v>0</v>
      </c>
      <c r="AB16" s="155" t="str">
        <f t="shared" si="8"/>
        <v/>
      </c>
      <c r="AC16" s="1"/>
      <c r="AD16" s="1"/>
      <c r="AE16" s="1"/>
      <c r="AF16" s="1"/>
    </row>
    <row r="17" spans="2:38" ht="15.6">
      <c r="B17" s="119">
        <v>10</v>
      </c>
      <c r="C17" s="75" t="s">
        <v>28</v>
      </c>
      <c r="D17" s="74"/>
      <c r="E17" s="74"/>
      <c r="F17" s="129">
        <f t="shared" si="0"/>
        <v>0</v>
      </c>
      <c r="G17" s="77"/>
      <c r="H17" s="131">
        <f t="shared" si="1"/>
        <v>0</v>
      </c>
      <c r="I17" s="122">
        <v>10</v>
      </c>
      <c r="J17" s="75" t="s">
        <v>28</v>
      </c>
      <c r="K17" s="74"/>
      <c r="L17" s="74"/>
      <c r="M17" s="120">
        <f t="shared" si="2"/>
        <v>0</v>
      </c>
      <c r="N17" s="87"/>
      <c r="O17" s="92"/>
      <c r="P17" s="123">
        <f t="shared" si="3"/>
        <v>0</v>
      </c>
      <c r="Q17" s="86"/>
      <c r="R17" s="95"/>
      <c r="S17" s="124">
        <f t="shared" si="4"/>
        <v>0</v>
      </c>
      <c r="T17" s="80"/>
      <c r="U17" s="95"/>
      <c r="V17" s="125">
        <f t="shared" si="5"/>
        <v>0</v>
      </c>
      <c r="W17" s="99"/>
      <c r="X17" s="95"/>
      <c r="Y17" s="37">
        <f t="shared" si="6"/>
        <v>0</v>
      </c>
      <c r="Z17" s="87"/>
      <c r="AA17" s="153">
        <f t="shared" si="7"/>
        <v>0</v>
      </c>
      <c r="AB17" s="155" t="str">
        <f t="shared" si="8"/>
        <v/>
      </c>
      <c r="AC17" s="1"/>
      <c r="AD17" s="1"/>
      <c r="AE17" s="1"/>
      <c r="AF17" s="1"/>
    </row>
    <row r="18" spans="2:38" ht="15.6">
      <c r="B18" s="128">
        <v>11</v>
      </c>
      <c r="C18" s="75" t="s">
        <v>28</v>
      </c>
      <c r="D18" s="74"/>
      <c r="E18" s="74"/>
      <c r="F18" s="129">
        <f t="shared" si="0"/>
        <v>0</v>
      </c>
      <c r="G18" s="77"/>
      <c r="H18" s="131">
        <f t="shared" si="1"/>
        <v>0</v>
      </c>
      <c r="I18" s="122">
        <v>11</v>
      </c>
      <c r="J18" s="75" t="s">
        <v>28</v>
      </c>
      <c r="K18" s="74"/>
      <c r="L18" s="74"/>
      <c r="M18" s="120">
        <f t="shared" si="2"/>
        <v>0</v>
      </c>
      <c r="N18" s="87"/>
      <c r="O18" s="92"/>
      <c r="P18" s="123">
        <f t="shared" si="3"/>
        <v>0</v>
      </c>
      <c r="Q18" s="86"/>
      <c r="R18" s="95"/>
      <c r="S18" s="124">
        <f t="shared" si="4"/>
        <v>0</v>
      </c>
      <c r="T18" s="80"/>
      <c r="U18" s="95"/>
      <c r="V18" s="125">
        <f t="shared" si="5"/>
        <v>0</v>
      </c>
      <c r="W18" s="99"/>
      <c r="X18" s="95"/>
      <c r="Y18" s="37">
        <f t="shared" si="6"/>
        <v>0</v>
      </c>
      <c r="Z18" s="87"/>
      <c r="AA18" s="153">
        <f t="shared" si="7"/>
        <v>0</v>
      </c>
      <c r="AB18" s="155" t="str">
        <f t="shared" si="8"/>
        <v/>
      </c>
      <c r="AC18" s="1"/>
      <c r="AD18" s="1"/>
      <c r="AE18" s="1"/>
      <c r="AF18" s="1"/>
    </row>
    <row r="19" spans="2:38" ht="15.6">
      <c r="B19" s="128">
        <v>12</v>
      </c>
      <c r="C19" s="75" t="s">
        <v>28</v>
      </c>
      <c r="D19" s="74"/>
      <c r="E19" s="74"/>
      <c r="F19" s="129">
        <f t="shared" si="0"/>
        <v>0</v>
      </c>
      <c r="G19" s="77"/>
      <c r="H19" s="131">
        <f t="shared" si="1"/>
        <v>0</v>
      </c>
      <c r="I19" s="132">
        <v>12</v>
      </c>
      <c r="J19" s="75" t="s">
        <v>28</v>
      </c>
      <c r="K19" s="74"/>
      <c r="L19" s="74"/>
      <c r="M19" s="120">
        <f t="shared" si="2"/>
        <v>0</v>
      </c>
      <c r="N19" s="87"/>
      <c r="O19" s="92"/>
      <c r="P19" s="123">
        <f t="shared" si="3"/>
        <v>0</v>
      </c>
      <c r="Q19" s="86"/>
      <c r="R19" s="95"/>
      <c r="S19" s="124">
        <f t="shared" si="4"/>
        <v>0</v>
      </c>
      <c r="T19" s="80"/>
      <c r="U19" s="95"/>
      <c r="V19" s="125">
        <f t="shared" si="5"/>
        <v>0</v>
      </c>
      <c r="W19" s="99"/>
      <c r="X19" s="95"/>
      <c r="Y19" s="37">
        <f t="shared" si="6"/>
        <v>0</v>
      </c>
      <c r="Z19" s="87"/>
      <c r="AA19" s="153">
        <f t="shared" si="7"/>
        <v>0</v>
      </c>
      <c r="AB19" s="155" t="str">
        <f t="shared" si="8"/>
        <v/>
      </c>
      <c r="AC19" s="1"/>
      <c r="AD19" s="1"/>
      <c r="AE19" s="1"/>
      <c r="AF19" s="1"/>
    </row>
    <row r="20" spans="2:38" ht="15.6">
      <c r="B20" s="119">
        <v>13</v>
      </c>
      <c r="C20" s="75" t="s">
        <v>28</v>
      </c>
      <c r="D20" s="74"/>
      <c r="E20" s="74"/>
      <c r="F20" s="129">
        <f t="shared" si="0"/>
        <v>0</v>
      </c>
      <c r="G20" s="77"/>
      <c r="H20" s="131">
        <f t="shared" si="1"/>
        <v>0</v>
      </c>
      <c r="I20" s="122">
        <v>13</v>
      </c>
      <c r="J20" s="75" t="s">
        <v>28</v>
      </c>
      <c r="K20" s="74"/>
      <c r="L20" s="74"/>
      <c r="M20" s="120">
        <f t="shared" si="2"/>
        <v>0</v>
      </c>
      <c r="N20" s="87"/>
      <c r="O20" s="92"/>
      <c r="P20" s="123">
        <f t="shared" si="3"/>
        <v>0</v>
      </c>
      <c r="Q20" s="86"/>
      <c r="R20" s="95"/>
      <c r="S20" s="124">
        <f t="shared" si="4"/>
        <v>0</v>
      </c>
      <c r="T20" s="80"/>
      <c r="U20" s="95"/>
      <c r="V20" s="125">
        <f t="shared" si="5"/>
        <v>0</v>
      </c>
      <c r="W20" s="99"/>
      <c r="X20" s="95"/>
      <c r="Y20" s="37">
        <f t="shared" si="6"/>
        <v>0</v>
      </c>
      <c r="Z20" s="87"/>
      <c r="AA20" s="153">
        <f t="shared" si="7"/>
        <v>0</v>
      </c>
      <c r="AB20" s="155" t="str">
        <f t="shared" si="8"/>
        <v/>
      </c>
      <c r="AC20" s="1"/>
      <c r="AD20" s="1"/>
      <c r="AE20" s="1"/>
      <c r="AF20" s="1"/>
    </row>
    <row r="21" spans="2:38" ht="15.6">
      <c r="B21" s="128">
        <v>14</v>
      </c>
      <c r="C21" s="75" t="s">
        <v>28</v>
      </c>
      <c r="D21" s="74"/>
      <c r="E21" s="74"/>
      <c r="F21" s="129">
        <f t="shared" si="0"/>
        <v>0</v>
      </c>
      <c r="G21" s="77"/>
      <c r="H21" s="131">
        <f t="shared" si="1"/>
        <v>0</v>
      </c>
      <c r="I21" s="122">
        <v>14</v>
      </c>
      <c r="J21" s="75" t="s">
        <v>28</v>
      </c>
      <c r="K21" s="79"/>
      <c r="L21" s="74"/>
      <c r="M21" s="120">
        <f t="shared" si="2"/>
        <v>0</v>
      </c>
      <c r="N21" s="87"/>
      <c r="O21" s="92"/>
      <c r="P21" s="123">
        <f t="shared" si="3"/>
        <v>0</v>
      </c>
      <c r="Q21" s="86"/>
      <c r="R21" s="95"/>
      <c r="S21" s="124">
        <f t="shared" si="4"/>
        <v>0</v>
      </c>
      <c r="T21" s="80"/>
      <c r="U21" s="95"/>
      <c r="V21" s="125">
        <f t="shared" si="5"/>
        <v>0</v>
      </c>
      <c r="W21" s="99"/>
      <c r="X21" s="95"/>
      <c r="Y21" s="37">
        <f t="shared" si="6"/>
        <v>0</v>
      </c>
      <c r="Z21" s="87"/>
      <c r="AA21" s="153">
        <f t="shared" si="7"/>
        <v>0</v>
      </c>
      <c r="AB21" s="155" t="str">
        <f t="shared" si="8"/>
        <v/>
      </c>
      <c r="AC21" s="1"/>
      <c r="AD21" s="1"/>
      <c r="AE21" s="1"/>
      <c r="AF21" s="1"/>
    </row>
    <row r="22" spans="2:38" ht="15.6">
      <c r="B22" s="128">
        <v>15</v>
      </c>
      <c r="C22" s="75" t="s">
        <v>28</v>
      </c>
      <c r="D22" s="74"/>
      <c r="E22" s="74"/>
      <c r="F22" s="129">
        <f t="shared" si="0"/>
        <v>0</v>
      </c>
      <c r="G22" s="77"/>
      <c r="H22" s="131">
        <f t="shared" si="1"/>
        <v>0</v>
      </c>
      <c r="I22" s="122">
        <v>15</v>
      </c>
      <c r="J22" s="75" t="s">
        <v>28</v>
      </c>
      <c r="K22" s="74"/>
      <c r="L22" s="74"/>
      <c r="M22" s="120">
        <f t="shared" si="2"/>
        <v>0</v>
      </c>
      <c r="N22" s="87"/>
      <c r="O22" s="92"/>
      <c r="P22" s="123">
        <f t="shared" si="3"/>
        <v>0</v>
      </c>
      <c r="Q22" s="86"/>
      <c r="R22" s="95"/>
      <c r="S22" s="124">
        <f t="shared" si="4"/>
        <v>0</v>
      </c>
      <c r="T22" s="80"/>
      <c r="U22" s="95"/>
      <c r="V22" s="125">
        <f t="shared" si="5"/>
        <v>0</v>
      </c>
      <c r="W22" s="99"/>
      <c r="X22" s="95"/>
      <c r="Y22" s="37">
        <f t="shared" si="6"/>
        <v>0</v>
      </c>
      <c r="Z22" s="87"/>
      <c r="AA22" s="153">
        <f t="shared" si="7"/>
        <v>0</v>
      </c>
      <c r="AB22" s="155" t="str">
        <f t="shared" si="8"/>
        <v/>
      </c>
      <c r="AC22" s="1"/>
      <c r="AD22" s="1"/>
      <c r="AE22" s="1"/>
      <c r="AF22" s="1"/>
    </row>
    <row r="23" spans="2:38" ht="15.6">
      <c r="B23" s="119">
        <v>16</v>
      </c>
      <c r="C23" s="75" t="s">
        <v>28</v>
      </c>
      <c r="D23" s="74"/>
      <c r="E23" s="74"/>
      <c r="F23" s="129">
        <f t="shared" si="0"/>
        <v>0</v>
      </c>
      <c r="G23" s="77"/>
      <c r="H23" s="131">
        <f t="shared" si="1"/>
        <v>0</v>
      </c>
      <c r="I23" s="132">
        <v>16</v>
      </c>
      <c r="J23" s="75" t="s">
        <v>28</v>
      </c>
      <c r="K23" s="74"/>
      <c r="L23" s="74"/>
      <c r="M23" s="120">
        <f t="shared" si="2"/>
        <v>0</v>
      </c>
      <c r="N23" s="87"/>
      <c r="O23" s="92"/>
      <c r="P23" s="123">
        <f t="shared" si="3"/>
        <v>0</v>
      </c>
      <c r="Q23" s="86"/>
      <c r="R23" s="95"/>
      <c r="S23" s="124">
        <f t="shared" si="4"/>
        <v>0</v>
      </c>
      <c r="T23" s="80"/>
      <c r="U23" s="95"/>
      <c r="V23" s="125">
        <f t="shared" si="5"/>
        <v>0</v>
      </c>
      <c r="W23" s="99"/>
      <c r="X23" s="95"/>
      <c r="Y23" s="37">
        <f t="shared" si="6"/>
        <v>0</v>
      </c>
      <c r="Z23" s="87"/>
      <c r="AA23" s="153">
        <f t="shared" si="7"/>
        <v>0</v>
      </c>
      <c r="AB23" s="155" t="str">
        <f t="shared" si="8"/>
        <v/>
      </c>
      <c r="AC23" s="1"/>
      <c r="AD23" s="1"/>
      <c r="AE23" s="1"/>
      <c r="AF23" s="1"/>
    </row>
    <row r="24" spans="2:38" ht="15.6">
      <c r="B24" s="128">
        <v>17</v>
      </c>
      <c r="C24" s="75" t="s">
        <v>28</v>
      </c>
      <c r="D24" s="74"/>
      <c r="E24" s="74"/>
      <c r="F24" s="129">
        <f t="shared" si="0"/>
        <v>0</v>
      </c>
      <c r="G24" s="77"/>
      <c r="H24" s="131">
        <f t="shared" si="1"/>
        <v>0</v>
      </c>
      <c r="I24" s="122">
        <v>17</v>
      </c>
      <c r="J24" s="75" t="s">
        <v>28</v>
      </c>
      <c r="K24" s="74"/>
      <c r="L24" s="74"/>
      <c r="M24" s="120">
        <f t="shared" si="2"/>
        <v>0</v>
      </c>
      <c r="N24" s="87"/>
      <c r="O24" s="92"/>
      <c r="P24" s="123">
        <f t="shared" si="3"/>
        <v>0</v>
      </c>
      <c r="Q24" s="86"/>
      <c r="R24" s="95"/>
      <c r="S24" s="124">
        <f t="shared" si="4"/>
        <v>0</v>
      </c>
      <c r="T24" s="80"/>
      <c r="U24" s="95"/>
      <c r="V24" s="125">
        <f t="shared" si="5"/>
        <v>0</v>
      </c>
      <c r="W24" s="99"/>
      <c r="X24" s="95"/>
      <c r="Y24" s="37">
        <f t="shared" si="6"/>
        <v>0</v>
      </c>
      <c r="Z24" s="87"/>
      <c r="AA24" s="153">
        <f t="shared" si="7"/>
        <v>0</v>
      </c>
      <c r="AB24" s="155" t="str">
        <f t="shared" si="8"/>
        <v/>
      </c>
      <c r="AC24" s="1"/>
      <c r="AD24" s="1"/>
      <c r="AE24" s="1"/>
      <c r="AF24" s="1"/>
    </row>
    <row r="25" spans="2:38" ht="16.2" thickBot="1">
      <c r="B25" s="128">
        <v>18</v>
      </c>
      <c r="C25" s="75" t="s">
        <v>28</v>
      </c>
      <c r="D25" s="74"/>
      <c r="E25" s="74"/>
      <c r="F25" s="129">
        <f t="shared" si="0"/>
        <v>0</v>
      </c>
      <c r="G25" s="77"/>
      <c r="H25" s="131">
        <f t="shared" si="1"/>
        <v>0</v>
      </c>
      <c r="I25" s="122">
        <v>18</v>
      </c>
      <c r="J25" s="89" t="s">
        <v>28</v>
      </c>
      <c r="K25" s="76"/>
      <c r="L25" s="76"/>
      <c r="M25" s="133">
        <f t="shared" si="2"/>
        <v>0</v>
      </c>
      <c r="N25" s="90"/>
      <c r="O25" s="93"/>
      <c r="P25" s="134">
        <f t="shared" si="3"/>
        <v>0</v>
      </c>
      <c r="Q25" s="94"/>
      <c r="R25" s="96"/>
      <c r="S25" s="135">
        <f t="shared" si="4"/>
        <v>0</v>
      </c>
      <c r="T25" s="98"/>
      <c r="U25" s="96"/>
      <c r="V25" s="136">
        <f t="shared" si="5"/>
        <v>0</v>
      </c>
      <c r="W25" s="100"/>
      <c r="X25" s="96"/>
      <c r="Y25" s="137">
        <f t="shared" si="6"/>
        <v>0</v>
      </c>
      <c r="Z25" s="90"/>
      <c r="AA25" s="153">
        <f t="shared" si="7"/>
        <v>0</v>
      </c>
      <c r="AB25" s="155" t="str">
        <f t="shared" si="8"/>
        <v/>
      </c>
      <c r="AC25" s="1"/>
      <c r="AD25" s="1"/>
      <c r="AE25" s="1"/>
      <c r="AF25" s="1"/>
    </row>
    <row r="26" spans="2:38" ht="14.25" customHeight="1" thickBot="1">
      <c r="B26" s="138"/>
      <c r="C26" s="139" t="s">
        <v>15</v>
      </c>
      <c r="D26" s="140">
        <f>SUM(D8:D25)</f>
        <v>0</v>
      </c>
      <c r="E26" s="140">
        <f>SUM(E8:E25)</f>
        <v>0</v>
      </c>
      <c r="F26" s="141">
        <f>SUM(F8:F25)</f>
        <v>0</v>
      </c>
      <c r="G26" s="141"/>
      <c r="H26" s="142">
        <f>SUM(H8:H25)</f>
        <v>0</v>
      </c>
      <c r="I26" s="143"/>
      <c r="J26" s="144" t="s">
        <v>15</v>
      </c>
      <c r="K26" s="145">
        <f>SUM(K8:K25)</f>
        <v>0</v>
      </c>
      <c r="L26" s="145">
        <f>SUM(L8:L25)</f>
        <v>0</v>
      </c>
      <c r="M26" s="145">
        <f t="shared" ref="M26:AB26" si="9">SUM(M8:M25)</f>
        <v>0</v>
      </c>
      <c r="N26" s="146"/>
      <c r="O26" s="147"/>
      <c r="P26" s="145"/>
      <c r="Q26" s="146"/>
      <c r="R26" s="146"/>
      <c r="S26" s="146"/>
      <c r="T26" s="146"/>
      <c r="U26" s="146"/>
      <c r="V26" s="146"/>
      <c r="W26" s="146"/>
      <c r="X26" s="146"/>
      <c r="Y26" s="146"/>
      <c r="Z26" s="146"/>
      <c r="AA26" s="146">
        <f>SUM(AA8:AA25)</f>
        <v>0</v>
      </c>
      <c r="AB26" s="156">
        <f t="shared" si="9"/>
        <v>0</v>
      </c>
      <c r="AC26" s="149"/>
      <c r="AD26" s="149"/>
      <c r="AE26" s="149"/>
      <c r="AF26" s="1"/>
    </row>
    <row r="27" spans="2:38" ht="15" thickBot="1"/>
    <row r="28" spans="2:38" ht="361.5" customHeight="1" thickBot="1">
      <c r="B28" s="105"/>
      <c r="C28" s="150" t="s">
        <v>134</v>
      </c>
      <c r="D28" s="176" t="s">
        <v>128</v>
      </c>
      <c r="E28" s="177"/>
      <c r="F28" s="177"/>
      <c r="G28" s="177"/>
      <c r="H28" s="178"/>
      <c r="I28" s="151"/>
      <c r="J28" s="152" t="s">
        <v>116</v>
      </c>
      <c r="K28" s="179" t="s">
        <v>128</v>
      </c>
      <c r="L28" s="180"/>
      <c r="M28" s="180"/>
      <c r="N28" s="180"/>
      <c r="O28" s="180"/>
      <c r="P28" s="180"/>
      <c r="Q28" s="180"/>
      <c r="R28" s="180"/>
      <c r="S28" s="180"/>
      <c r="T28" s="180"/>
      <c r="U28" s="180"/>
      <c r="V28" s="180"/>
      <c r="W28" s="180"/>
      <c r="X28" s="180"/>
      <c r="Y28" s="180"/>
      <c r="Z28" s="180"/>
      <c r="AA28" s="181"/>
      <c r="AD28" s="1">
        <v>2</v>
      </c>
      <c r="AE28" s="1"/>
      <c r="AF28" s="1"/>
      <c r="AG28" s="1"/>
      <c r="AH28" s="1"/>
      <c r="AI28" s="1"/>
      <c r="AJ28" s="1"/>
      <c r="AK28" s="1"/>
      <c r="AL28" s="1"/>
    </row>
  </sheetData>
  <sheetProtection algorithmName="SHA-512" hashValue="YAvebEbRY0GDR+eL0fBXhpigP59z89vpGFxqJm8aTMTNMWaXL8Nrowx4A7u2f4O8ccNkbhjEpnGhpAm8+V6aCw==" saltValue="ive0EBAuqSEOgkbtDWV1VA==" spinCount="100000" sheet="1" objects="1" scenarios="1"/>
  <mergeCells count="12">
    <mergeCell ref="D28:H28"/>
    <mergeCell ref="K28:AA28"/>
    <mergeCell ref="B2:AA2"/>
    <mergeCell ref="B6:B7"/>
    <mergeCell ref="C6:C7"/>
    <mergeCell ref="D6:D7"/>
    <mergeCell ref="E6:E7"/>
    <mergeCell ref="F6:F7"/>
    <mergeCell ref="G6:G7"/>
    <mergeCell ref="H6:H7"/>
    <mergeCell ref="J6:N6"/>
    <mergeCell ref="O6:AA6"/>
  </mergeCells>
  <hyperlinks>
    <hyperlink ref="B2:AA2" location="Pagrindinis!A1" display="GALUTINĖS ENERGIJOS VARTOJIMO ANALIZĖ IR PRELIMINARŪS TECHNINIAI SPRENDIMAI" xr:uid="{2FC7732A-89B4-40E5-8761-F26D880C92DD}"/>
  </hyperlinks>
  <pageMargins left="1" right="1" top="1" bottom="1" header="0.5" footer="0.5"/>
  <pageSetup scale="21" orientation="portrait" r:id="rId1"/>
  <colBreaks count="1" manualBreakCount="1">
    <brk id="20" max="97" man="1"/>
  </colBreaks>
  <extLst>
    <ext xmlns:x14="http://schemas.microsoft.com/office/spreadsheetml/2009/9/main" uri="{CCE6A557-97BC-4b89-ADB6-D9C93CAAB3DF}">
      <x14:dataValidations xmlns:xm="http://schemas.microsoft.com/office/excel/2006/main" count="1">
        <x14:dataValidation type="list" allowBlank="1" showInputMessage="1" showErrorMessage="1" xr:uid="{A38DAB6C-FC48-4196-BBA2-39B2CB150E20}">
          <x14:formula1>
            <xm:f>Pagalbinis!$B$2:$B$19</xm:f>
          </x14:formula1>
          <xm:sqref>O8:O25 R8:R25 U8:U25 X8:X25</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A4E62-20C2-4B39-9360-75C64D7344FC}">
  <dimension ref="B2:AL28"/>
  <sheetViews>
    <sheetView zoomScale="70" zoomScaleNormal="70" zoomScaleSheetLayoutView="85" workbookViewId="0">
      <selection activeCell="C3" sqref="C3"/>
    </sheetView>
  </sheetViews>
  <sheetFormatPr defaultRowHeight="14.4"/>
  <cols>
    <col min="1" max="1" width="2" customWidth="1"/>
    <col min="2" max="2" width="5.33203125" customWidth="1"/>
    <col min="3" max="3" width="33.109375" customWidth="1"/>
    <col min="4" max="4" width="9.88671875" customWidth="1"/>
    <col min="5" max="5" width="8.6640625" customWidth="1"/>
    <col min="6" max="7" width="11.44140625" customWidth="1"/>
    <col min="8" max="8" width="21.33203125" customWidth="1"/>
    <col min="9" max="9" width="3.6640625" customWidth="1"/>
    <col min="10" max="10" width="37.5546875" customWidth="1"/>
    <col min="11" max="11" width="13.6640625" customWidth="1"/>
    <col min="12" max="13" width="13.88671875" customWidth="1"/>
    <col min="14" max="26" width="15.88671875" customWidth="1"/>
    <col min="27" max="27" width="23.5546875" customWidth="1"/>
    <col min="28" max="28" width="48.6640625" customWidth="1"/>
    <col min="29" max="29" width="34.88671875" customWidth="1"/>
    <col min="30" max="30" width="16" customWidth="1"/>
  </cols>
  <sheetData>
    <row r="2" spans="2:32" s="102" customFormat="1" ht="18">
      <c r="B2" s="175" t="s">
        <v>11</v>
      </c>
      <c r="C2" s="175"/>
      <c r="D2" s="175"/>
      <c r="E2" s="175"/>
      <c r="F2" s="175"/>
      <c r="G2" s="175"/>
      <c r="H2" s="175"/>
      <c r="I2" s="175"/>
      <c r="J2" s="175"/>
      <c r="K2" s="175"/>
      <c r="L2" s="175"/>
      <c r="M2" s="175"/>
      <c r="N2" s="175"/>
      <c r="O2" s="175"/>
      <c r="P2" s="175"/>
      <c r="Q2" s="175"/>
      <c r="R2" s="175"/>
      <c r="S2" s="175"/>
      <c r="T2" s="175"/>
      <c r="U2" s="175"/>
      <c r="V2" s="175"/>
      <c r="W2" s="175"/>
      <c r="X2" s="175"/>
      <c r="Y2" s="175"/>
      <c r="Z2" s="175"/>
      <c r="AA2" s="175"/>
      <c r="AB2" t="s">
        <v>3</v>
      </c>
    </row>
    <row r="3" spans="2:32" s="102" customFormat="1" ht="21">
      <c r="B3" s="103" t="s">
        <v>85</v>
      </c>
      <c r="C3" s="71"/>
      <c r="D3" s="2"/>
      <c r="E3" s="2"/>
      <c r="F3" s="2"/>
      <c r="G3" s="104"/>
      <c r="H3" s="104"/>
      <c r="I3" s="104"/>
      <c r="J3" s="104"/>
      <c r="K3" s="104"/>
      <c r="L3" s="2"/>
      <c r="M3" s="2"/>
      <c r="N3" s="2"/>
      <c r="O3" s="2"/>
      <c r="P3" s="2"/>
      <c r="Q3" s="2"/>
      <c r="R3" s="2"/>
      <c r="S3" s="2"/>
      <c r="T3" s="2"/>
      <c r="U3" s="2"/>
      <c r="V3" s="2"/>
      <c r="W3" s="2"/>
      <c r="X3" s="2"/>
      <c r="Y3" s="2"/>
      <c r="Z3" s="2"/>
      <c r="AA3" s="2"/>
      <c r="AB3" s="4" t="s">
        <v>29</v>
      </c>
    </row>
    <row r="4" spans="2:32" ht="12" customHeight="1">
      <c r="E4" s="105"/>
      <c r="F4" s="105"/>
      <c r="G4" s="105"/>
      <c r="H4" s="105"/>
      <c r="I4" s="105"/>
      <c r="J4" s="101"/>
      <c r="K4" s="101"/>
      <c r="L4" s="101"/>
      <c r="M4" s="101"/>
      <c r="N4" s="101"/>
      <c r="O4" s="101"/>
      <c r="P4" s="101"/>
      <c r="Q4" s="101"/>
      <c r="R4" s="101"/>
      <c r="S4" s="101"/>
      <c r="T4" s="101"/>
      <c r="U4" s="101"/>
      <c r="V4" s="101"/>
      <c r="W4" s="101"/>
      <c r="X4" s="101"/>
      <c r="Y4" s="101"/>
      <c r="Z4" s="101"/>
      <c r="AA4" s="1"/>
      <c r="AB4" s="5" t="s">
        <v>129</v>
      </c>
      <c r="AC4" s="1"/>
      <c r="AD4" s="1"/>
      <c r="AE4" s="1"/>
      <c r="AF4" s="1"/>
    </row>
    <row r="5" spans="2:32" ht="15" thickBot="1">
      <c r="C5" s="106" t="s">
        <v>23</v>
      </c>
      <c r="E5" s="105"/>
      <c r="F5" s="105"/>
      <c r="G5" s="105"/>
      <c r="I5" s="105"/>
      <c r="J5" s="106" t="s">
        <v>24</v>
      </c>
      <c r="L5" s="107"/>
      <c r="M5" s="107"/>
      <c r="N5" s="107"/>
      <c r="O5" s="107"/>
      <c r="P5" s="107"/>
      <c r="Q5" s="107"/>
      <c r="R5" s="107"/>
      <c r="S5" s="107"/>
      <c r="T5" s="107"/>
      <c r="U5" s="107"/>
      <c r="V5" s="107"/>
      <c r="W5" s="107"/>
      <c r="X5" s="107"/>
      <c r="Y5" s="107"/>
      <c r="Z5" s="107"/>
      <c r="AA5" s="1"/>
      <c r="AB5" s="1"/>
      <c r="AC5" s="1"/>
      <c r="AD5" s="1"/>
      <c r="AE5" s="1"/>
      <c r="AF5" s="1"/>
    </row>
    <row r="6" spans="2:32" ht="15" thickBot="1">
      <c r="B6" s="194" t="s">
        <v>25</v>
      </c>
      <c r="C6" s="192" t="s">
        <v>26</v>
      </c>
      <c r="D6" s="190" t="s">
        <v>27</v>
      </c>
      <c r="E6" s="190" t="s">
        <v>13</v>
      </c>
      <c r="F6" s="190" t="s">
        <v>16</v>
      </c>
      <c r="G6" s="190" t="s">
        <v>64</v>
      </c>
      <c r="H6" s="188" t="s">
        <v>56</v>
      </c>
      <c r="I6" s="105"/>
      <c r="J6" s="185" t="s">
        <v>115</v>
      </c>
      <c r="K6" s="186"/>
      <c r="L6" s="186"/>
      <c r="M6" s="186"/>
      <c r="N6" s="187"/>
      <c r="O6" s="182" t="s">
        <v>113</v>
      </c>
      <c r="P6" s="183"/>
      <c r="Q6" s="183"/>
      <c r="R6" s="183"/>
      <c r="S6" s="183"/>
      <c r="T6" s="183"/>
      <c r="U6" s="183"/>
      <c r="V6" s="183"/>
      <c r="W6" s="183"/>
      <c r="X6" s="183"/>
      <c r="Y6" s="183"/>
      <c r="Z6" s="183"/>
      <c r="AA6" s="184"/>
      <c r="AB6" s="1"/>
      <c r="AC6" s="1"/>
      <c r="AD6" s="1"/>
      <c r="AE6" s="1"/>
      <c r="AF6" s="1"/>
    </row>
    <row r="7" spans="2:32" ht="131.25" customHeight="1" thickBot="1">
      <c r="B7" s="195"/>
      <c r="C7" s="193"/>
      <c r="D7" s="191"/>
      <c r="E7" s="191"/>
      <c r="F7" s="191"/>
      <c r="G7" s="191"/>
      <c r="H7" s="189"/>
      <c r="I7" s="108" t="s">
        <v>25</v>
      </c>
      <c r="J7" s="109" t="s">
        <v>130</v>
      </c>
      <c r="K7" s="110" t="s">
        <v>14</v>
      </c>
      <c r="L7" s="111" t="s">
        <v>13</v>
      </c>
      <c r="M7" s="112" t="s">
        <v>16</v>
      </c>
      <c r="N7" s="113" t="s">
        <v>64</v>
      </c>
      <c r="O7" s="114" t="s">
        <v>118</v>
      </c>
      <c r="P7" s="115" t="s">
        <v>119</v>
      </c>
      <c r="Q7" s="116" t="s">
        <v>120</v>
      </c>
      <c r="R7" s="115" t="s">
        <v>131</v>
      </c>
      <c r="S7" s="115" t="s">
        <v>121</v>
      </c>
      <c r="T7" s="115" t="s">
        <v>122</v>
      </c>
      <c r="U7" s="114" t="s">
        <v>132</v>
      </c>
      <c r="V7" s="115" t="s">
        <v>123</v>
      </c>
      <c r="W7" s="115" t="s">
        <v>124</v>
      </c>
      <c r="X7" s="114" t="s">
        <v>133</v>
      </c>
      <c r="Y7" s="115" t="s">
        <v>125</v>
      </c>
      <c r="Z7" s="115" t="s">
        <v>126</v>
      </c>
      <c r="AA7" s="114" t="s">
        <v>57</v>
      </c>
      <c r="AB7" s="154" t="s">
        <v>112</v>
      </c>
      <c r="AC7" s="1"/>
      <c r="AD7" s="1"/>
      <c r="AE7" s="1"/>
      <c r="AF7" s="1"/>
    </row>
    <row r="8" spans="2:32" ht="15.6">
      <c r="B8" s="119">
        <v>1</v>
      </c>
      <c r="C8" s="75" t="s">
        <v>28</v>
      </c>
      <c r="D8" s="85"/>
      <c r="E8" s="85"/>
      <c r="F8" s="120">
        <f>D8*E8</f>
        <v>0</v>
      </c>
      <c r="G8" s="81"/>
      <c r="H8" s="121">
        <f>F8*G8/1000</f>
        <v>0</v>
      </c>
      <c r="I8" s="122">
        <v>1</v>
      </c>
      <c r="J8" s="75" t="s">
        <v>28</v>
      </c>
      <c r="K8" s="72"/>
      <c r="L8" s="72"/>
      <c r="M8" s="120">
        <f>K8*L8</f>
        <v>0</v>
      </c>
      <c r="N8" s="86"/>
      <c r="O8" s="92"/>
      <c r="P8" s="123">
        <f>M8*O8</f>
        <v>0</v>
      </c>
      <c r="Q8" s="86"/>
      <c r="R8" s="95"/>
      <c r="S8" s="124">
        <f>M8*R8</f>
        <v>0</v>
      </c>
      <c r="T8" s="97"/>
      <c r="U8" s="95"/>
      <c r="V8" s="125">
        <f>U8*M8</f>
        <v>0</v>
      </c>
      <c r="W8" s="99"/>
      <c r="X8" s="95"/>
      <c r="Y8" s="123">
        <f>M8*X8</f>
        <v>0</v>
      </c>
      <c r="Z8" s="86"/>
      <c r="AA8" s="153">
        <f>(P8*Q8/1000)+(S8*T8/1000)+(V8*W8/1000)+(Y8*Z8/1000)</f>
        <v>0</v>
      </c>
      <c r="AB8" s="155" t="str">
        <f>IF(Q8+T8+W8+Z8&lt;&gt;N8,"Darbo valandų skaičius nesutampa su nurodytu N stulpelyje","")</f>
        <v/>
      </c>
      <c r="AC8" s="1"/>
      <c r="AD8" s="1"/>
      <c r="AE8" s="1"/>
      <c r="AF8" s="1"/>
    </row>
    <row r="9" spans="2:32" ht="15.6">
      <c r="B9" s="128">
        <v>2</v>
      </c>
      <c r="C9" s="75" t="s">
        <v>28</v>
      </c>
      <c r="D9" s="76"/>
      <c r="E9" s="76"/>
      <c r="F9" s="129">
        <f t="shared" ref="F9:F25" si="0">D9*E9</f>
        <v>0</v>
      </c>
      <c r="G9" s="77"/>
      <c r="H9" s="130">
        <f t="shared" ref="H9:H25" si="1">F9*G9/1000</f>
        <v>0</v>
      </c>
      <c r="I9" s="122">
        <v>2</v>
      </c>
      <c r="J9" s="75" t="s">
        <v>28</v>
      </c>
      <c r="K9" s="78"/>
      <c r="L9" s="74"/>
      <c r="M9" s="120">
        <f t="shared" ref="M9:M25" si="2">K9*L9</f>
        <v>0</v>
      </c>
      <c r="N9" s="87"/>
      <c r="O9" s="92"/>
      <c r="P9" s="123">
        <f t="shared" ref="P9:P25" si="3">M9*O9</f>
        <v>0</v>
      </c>
      <c r="Q9" s="86"/>
      <c r="R9" s="95"/>
      <c r="S9" s="124">
        <f t="shared" ref="S9:S25" si="4">M9*R9</f>
        <v>0</v>
      </c>
      <c r="T9" s="97"/>
      <c r="U9" s="95"/>
      <c r="V9" s="125">
        <f t="shared" ref="V9:V25" si="5">U9*M9</f>
        <v>0</v>
      </c>
      <c r="W9" s="99"/>
      <c r="X9" s="95"/>
      <c r="Y9" s="37">
        <f t="shared" ref="Y9:Y25" si="6">M9*X9</f>
        <v>0</v>
      </c>
      <c r="Z9" s="87"/>
      <c r="AA9" s="153">
        <f t="shared" ref="AA9:AA25" si="7">(P9*Q9/1000)+(S9*T9/1000)+(V9*W9/1000)+(Y9*Z9/1000)</f>
        <v>0</v>
      </c>
      <c r="AB9" s="155" t="str">
        <f t="shared" ref="AB9:AB25" si="8">IF(Q9+T9+W9+Z9&lt;&gt;N9,"Darbo valandų skaičius nesutampa su nurodytu N stulpelyje","")</f>
        <v/>
      </c>
      <c r="AC9" s="1"/>
      <c r="AD9" s="1"/>
      <c r="AE9" s="1"/>
      <c r="AF9" s="1"/>
    </row>
    <row r="10" spans="2:32" ht="15.6">
      <c r="B10" s="128">
        <v>3</v>
      </c>
      <c r="C10" s="75" t="s">
        <v>28</v>
      </c>
      <c r="D10" s="74"/>
      <c r="E10" s="74"/>
      <c r="F10" s="129">
        <f t="shared" si="0"/>
        <v>0</v>
      </c>
      <c r="G10" s="77"/>
      <c r="H10" s="130">
        <f t="shared" si="1"/>
        <v>0</v>
      </c>
      <c r="I10" s="122">
        <v>3</v>
      </c>
      <c r="J10" s="75" t="s">
        <v>28</v>
      </c>
      <c r="K10" s="74"/>
      <c r="L10" s="74"/>
      <c r="M10" s="120">
        <f t="shared" si="2"/>
        <v>0</v>
      </c>
      <c r="N10" s="87"/>
      <c r="O10" s="92"/>
      <c r="P10" s="123">
        <f t="shared" si="3"/>
        <v>0</v>
      </c>
      <c r="Q10" s="86"/>
      <c r="R10" s="95"/>
      <c r="S10" s="124">
        <f t="shared" si="4"/>
        <v>0</v>
      </c>
      <c r="T10" s="97"/>
      <c r="U10" s="95"/>
      <c r="V10" s="125">
        <f t="shared" si="5"/>
        <v>0</v>
      </c>
      <c r="W10" s="99"/>
      <c r="X10" s="95"/>
      <c r="Y10" s="37">
        <f t="shared" si="6"/>
        <v>0</v>
      </c>
      <c r="Z10" s="87"/>
      <c r="AA10" s="153">
        <f t="shared" si="7"/>
        <v>0</v>
      </c>
      <c r="AB10" s="155" t="str">
        <f t="shared" si="8"/>
        <v/>
      </c>
      <c r="AC10" s="1"/>
      <c r="AD10" s="1"/>
      <c r="AE10" s="1"/>
      <c r="AF10" s="1"/>
    </row>
    <row r="11" spans="2:32" ht="15.6">
      <c r="B11" s="119">
        <v>4</v>
      </c>
      <c r="C11" s="75" t="s">
        <v>28</v>
      </c>
      <c r="D11" s="76"/>
      <c r="E11" s="76"/>
      <c r="F11" s="129">
        <f t="shared" si="0"/>
        <v>0</v>
      </c>
      <c r="G11" s="77"/>
      <c r="H11" s="131">
        <f t="shared" si="1"/>
        <v>0</v>
      </c>
      <c r="I11" s="132">
        <v>4</v>
      </c>
      <c r="J11" s="75" t="s">
        <v>28</v>
      </c>
      <c r="K11" s="74"/>
      <c r="L11" s="74"/>
      <c r="M11" s="120">
        <f t="shared" si="2"/>
        <v>0</v>
      </c>
      <c r="N11" s="87"/>
      <c r="O11" s="92"/>
      <c r="P11" s="123">
        <f t="shared" si="3"/>
        <v>0</v>
      </c>
      <c r="Q11" s="86"/>
      <c r="R11" s="95"/>
      <c r="S11" s="124">
        <f t="shared" si="4"/>
        <v>0</v>
      </c>
      <c r="T11" s="97"/>
      <c r="U11" s="95"/>
      <c r="V11" s="125">
        <f t="shared" si="5"/>
        <v>0</v>
      </c>
      <c r="W11" s="99"/>
      <c r="X11" s="95"/>
      <c r="Y11" s="37">
        <f t="shared" si="6"/>
        <v>0</v>
      </c>
      <c r="Z11" s="87"/>
      <c r="AA11" s="153">
        <f t="shared" si="7"/>
        <v>0</v>
      </c>
      <c r="AB11" s="155" t="str">
        <f t="shared" si="8"/>
        <v/>
      </c>
      <c r="AC11" s="1"/>
      <c r="AD11" s="1"/>
      <c r="AE11" s="1"/>
      <c r="AF11" s="1"/>
    </row>
    <row r="12" spans="2:32" ht="15.6">
      <c r="B12" s="128">
        <v>5</v>
      </c>
      <c r="C12" s="75" t="s">
        <v>28</v>
      </c>
      <c r="D12" s="74"/>
      <c r="E12" s="74"/>
      <c r="F12" s="129">
        <f t="shared" si="0"/>
        <v>0</v>
      </c>
      <c r="G12" s="77"/>
      <c r="H12" s="131">
        <f t="shared" si="1"/>
        <v>0</v>
      </c>
      <c r="I12" s="122">
        <v>5</v>
      </c>
      <c r="J12" s="75" t="s">
        <v>28</v>
      </c>
      <c r="K12" s="74"/>
      <c r="L12" s="74"/>
      <c r="M12" s="120">
        <f t="shared" si="2"/>
        <v>0</v>
      </c>
      <c r="N12" s="87"/>
      <c r="O12" s="92"/>
      <c r="P12" s="123">
        <f t="shared" si="3"/>
        <v>0</v>
      </c>
      <c r="Q12" s="86"/>
      <c r="R12" s="95"/>
      <c r="S12" s="124">
        <f t="shared" si="4"/>
        <v>0</v>
      </c>
      <c r="T12" s="80"/>
      <c r="U12" s="95"/>
      <c r="V12" s="125">
        <f t="shared" si="5"/>
        <v>0</v>
      </c>
      <c r="W12" s="99"/>
      <c r="X12" s="95"/>
      <c r="Y12" s="37">
        <f t="shared" si="6"/>
        <v>0</v>
      </c>
      <c r="Z12" s="87"/>
      <c r="AA12" s="153">
        <f t="shared" si="7"/>
        <v>0</v>
      </c>
      <c r="AB12" s="155" t="str">
        <f t="shared" si="8"/>
        <v/>
      </c>
      <c r="AD12" s="1"/>
      <c r="AE12" s="1"/>
      <c r="AF12" s="1"/>
    </row>
    <row r="13" spans="2:32" ht="15.6">
      <c r="B13" s="128">
        <v>6</v>
      </c>
      <c r="C13" s="75" t="s">
        <v>28</v>
      </c>
      <c r="D13" s="74"/>
      <c r="E13" s="74"/>
      <c r="F13" s="129">
        <f t="shared" si="0"/>
        <v>0</v>
      </c>
      <c r="G13" s="77"/>
      <c r="H13" s="131">
        <f t="shared" si="1"/>
        <v>0</v>
      </c>
      <c r="I13" s="122">
        <v>6</v>
      </c>
      <c r="J13" s="75" t="s">
        <v>28</v>
      </c>
      <c r="K13" s="78"/>
      <c r="L13" s="74"/>
      <c r="M13" s="120">
        <f t="shared" si="2"/>
        <v>0</v>
      </c>
      <c r="N13" s="87"/>
      <c r="O13" s="92"/>
      <c r="P13" s="123">
        <f t="shared" si="3"/>
        <v>0</v>
      </c>
      <c r="Q13" s="86"/>
      <c r="R13" s="95"/>
      <c r="S13" s="124">
        <f t="shared" si="4"/>
        <v>0</v>
      </c>
      <c r="T13" s="80"/>
      <c r="U13" s="95"/>
      <c r="V13" s="125">
        <f t="shared" si="5"/>
        <v>0</v>
      </c>
      <c r="W13" s="99"/>
      <c r="X13" s="95"/>
      <c r="Y13" s="37">
        <f t="shared" si="6"/>
        <v>0</v>
      </c>
      <c r="Z13" s="87"/>
      <c r="AA13" s="153">
        <f t="shared" si="7"/>
        <v>0</v>
      </c>
      <c r="AB13" s="155" t="str">
        <f t="shared" si="8"/>
        <v/>
      </c>
      <c r="AC13" s="1"/>
      <c r="AD13" s="1"/>
      <c r="AE13" s="1"/>
      <c r="AF13" s="1"/>
    </row>
    <row r="14" spans="2:32" ht="15.6">
      <c r="B14" s="119">
        <v>7</v>
      </c>
      <c r="C14" s="75" t="s">
        <v>28</v>
      </c>
      <c r="D14" s="74"/>
      <c r="E14" s="74"/>
      <c r="F14" s="129">
        <f t="shared" si="0"/>
        <v>0</v>
      </c>
      <c r="G14" s="77"/>
      <c r="H14" s="131">
        <f t="shared" si="1"/>
        <v>0</v>
      </c>
      <c r="I14" s="122">
        <v>7</v>
      </c>
      <c r="J14" s="75" t="s">
        <v>28</v>
      </c>
      <c r="K14" s="74"/>
      <c r="L14" s="74"/>
      <c r="M14" s="120">
        <f t="shared" si="2"/>
        <v>0</v>
      </c>
      <c r="N14" s="87"/>
      <c r="O14" s="92"/>
      <c r="P14" s="123">
        <f t="shared" si="3"/>
        <v>0</v>
      </c>
      <c r="Q14" s="86"/>
      <c r="R14" s="95"/>
      <c r="S14" s="124">
        <f t="shared" si="4"/>
        <v>0</v>
      </c>
      <c r="T14" s="80"/>
      <c r="U14" s="95"/>
      <c r="V14" s="125">
        <f t="shared" si="5"/>
        <v>0</v>
      </c>
      <c r="W14" s="99"/>
      <c r="X14" s="95"/>
      <c r="Y14" s="37">
        <f t="shared" si="6"/>
        <v>0</v>
      </c>
      <c r="Z14" s="87"/>
      <c r="AA14" s="153">
        <f t="shared" si="7"/>
        <v>0</v>
      </c>
      <c r="AB14" s="155" t="str">
        <f t="shared" si="8"/>
        <v/>
      </c>
      <c r="AC14" s="1"/>
      <c r="AD14" s="1"/>
      <c r="AE14" s="1"/>
      <c r="AF14" s="1"/>
    </row>
    <row r="15" spans="2:32" ht="15.6">
      <c r="B15" s="128">
        <v>8</v>
      </c>
      <c r="C15" s="75" t="s">
        <v>28</v>
      </c>
      <c r="D15" s="74"/>
      <c r="E15" s="74"/>
      <c r="F15" s="129">
        <f t="shared" si="0"/>
        <v>0</v>
      </c>
      <c r="G15" s="77"/>
      <c r="H15" s="131">
        <f t="shared" si="1"/>
        <v>0</v>
      </c>
      <c r="I15" s="132">
        <v>8</v>
      </c>
      <c r="J15" s="75" t="s">
        <v>28</v>
      </c>
      <c r="K15" s="74"/>
      <c r="L15" s="74"/>
      <c r="M15" s="120">
        <f t="shared" si="2"/>
        <v>0</v>
      </c>
      <c r="N15" s="87"/>
      <c r="O15" s="92"/>
      <c r="P15" s="123">
        <f t="shared" si="3"/>
        <v>0</v>
      </c>
      <c r="Q15" s="86"/>
      <c r="R15" s="95"/>
      <c r="S15" s="124">
        <f t="shared" si="4"/>
        <v>0</v>
      </c>
      <c r="T15" s="80"/>
      <c r="U15" s="95"/>
      <c r="V15" s="125">
        <f t="shared" si="5"/>
        <v>0</v>
      </c>
      <c r="W15" s="99"/>
      <c r="X15" s="95"/>
      <c r="Y15" s="37">
        <f t="shared" si="6"/>
        <v>0</v>
      </c>
      <c r="Z15" s="87"/>
      <c r="AA15" s="153">
        <f t="shared" si="7"/>
        <v>0</v>
      </c>
      <c r="AB15" s="155" t="str">
        <f t="shared" si="8"/>
        <v/>
      </c>
      <c r="AC15" s="1"/>
      <c r="AD15" s="1"/>
      <c r="AE15" s="1"/>
      <c r="AF15" s="1"/>
    </row>
    <row r="16" spans="2:32" ht="15.6">
      <c r="B16" s="128">
        <v>9</v>
      </c>
      <c r="C16" s="75" t="s">
        <v>28</v>
      </c>
      <c r="D16" s="74"/>
      <c r="E16" s="74"/>
      <c r="F16" s="129">
        <f t="shared" si="0"/>
        <v>0</v>
      </c>
      <c r="G16" s="77"/>
      <c r="H16" s="131">
        <f t="shared" si="1"/>
        <v>0</v>
      </c>
      <c r="I16" s="122">
        <v>9</v>
      </c>
      <c r="J16" s="75" t="s">
        <v>28</v>
      </c>
      <c r="K16" s="74"/>
      <c r="L16" s="74"/>
      <c r="M16" s="120">
        <f t="shared" si="2"/>
        <v>0</v>
      </c>
      <c r="N16" s="87"/>
      <c r="O16" s="92"/>
      <c r="P16" s="123">
        <f t="shared" si="3"/>
        <v>0</v>
      </c>
      <c r="Q16" s="86"/>
      <c r="R16" s="95"/>
      <c r="S16" s="124">
        <f t="shared" si="4"/>
        <v>0</v>
      </c>
      <c r="T16" s="80"/>
      <c r="U16" s="95"/>
      <c r="V16" s="125">
        <f t="shared" si="5"/>
        <v>0</v>
      </c>
      <c r="W16" s="99"/>
      <c r="X16" s="95"/>
      <c r="Y16" s="37">
        <f t="shared" si="6"/>
        <v>0</v>
      </c>
      <c r="Z16" s="87"/>
      <c r="AA16" s="153">
        <f t="shared" si="7"/>
        <v>0</v>
      </c>
      <c r="AB16" s="155" t="str">
        <f t="shared" si="8"/>
        <v/>
      </c>
      <c r="AC16" s="1"/>
      <c r="AD16" s="1"/>
      <c r="AE16" s="1"/>
      <c r="AF16" s="1"/>
    </row>
    <row r="17" spans="2:38" ht="15.6">
      <c r="B17" s="119">
        <v>10</v>
      </c>
      <c r="C17" s="75" t="s">
        <v>28</v>
      </c>
      <c r="D17" s="74"/>
      <c r="E17" s="74"/>
      <c r="F17" s="129">
        <f t="shared" si="0"/>
        <v>0</v>
      </c>
      <c r="G17" s="77"/>
      <c r="H17" s="131">
        <f t="shared" si="1"/>
        <v>0</v>
      </c>
      <c r="I17" s="122">
        <v>10</v>
      </c>
      <c r="J17" s="75" t="s">
        <v>28</v>
      </c>
      <c r="K17" s="74"/>
      <c r="L17" s="74"/>
      <c r="M17" s="120">
        <f t="shared" si="2"/>
        <v>0</v>
      </c>
      <c r="N17" s="87"/>
      <c r="O17" s="92"/>
      <c r="P17" s="123">
        <f t="shared" si="3"/>
        <v>0</v>
      </c>
      <c r="Q17" s="86"/>
      <c r="R17" s="95"/>
      <c r="S17" s="124">
        <f t="shared" si="4"/>
        <v>0</v>
      </c>
      <c r="T17" s="80"/>
      <c r="U17" s="95"/>
      <c r="V17" s="125">
        <f t="shared" si="5"/>
        <v>0</v>
      </c>
      <c r="W17" s="99"/>
      <c r="X17" s="95"/>
      <c r="Y17" s="37">
        <f t="shared" si="6"/>
        <v>0</v>
      </c>
      <c r="Z17" s="87"/>
      <c r="AA17" s="153">
        <f t="shared" si="7"/>
        <v>0</v>
      </c>
      <c r="AB17" s="155" t="str">
        <f t="shared" si="8"/>
        <v/>
      </c>
      <c r="AC17" s="1"/>
      <c r="AD17" s="1"/>
      <c r="AE17" s="1"/>
      <c r="AF17" s="1"/>
    </row>
    <row r="18" spans="2:38" ht="15.6">
      <c r="B18" s="128">
        <v>11</v>
      </c>
      <c r="C18" s="75" t="s">
        <v>28</v>
      </c>
      <c r="D18" s="74"/>
      <c r="E18" s="74"/>
      <c r="F18" s="129">
        <f t="shared" si="0"/>
        <v>0</v>
      </c>
      <c r="G18" s="77"/>
      <c r="H18" s="131">
        <f t="shared" si="1"/>
        <v>0</v>
      </c>
      <c r="I18" s="122">
        <v>11</v>
      </c>
      <c r="J18" s="75" t="s">
        <v>28</v>
      </c>
      <c r="K18" s="74"/>
      <c r="L18" s="74"/>
      <c r="M18" s="120">
        <f t="shared" si="2"/>
        <v>0</v>
      </c>
      <c r="N18" s="87"/>
      <c r="O18" s="92"/>
      <c r="P18" s="123">
        <f t="shared" si="3"/>
        <v>0</v>
      </c>
      <c r="Q18" s="86"/>
      <c r="R18" s="95"/>
      <c r="S18" s="124">
        <f t="shared" si="4"/>
        <v>0</v>
      </c>
      <c r="T18" s="80"/>
      <c r="U18" s="95"/>
      <c r="V18" s="125">
        <f t="shared" si="5"/>
        <v>0</v>
      </c>
      <c r="W18" s="99"/>
      <c r="X18" s="95"/>
      <c r="Y18" s="37">
        <f t="shared" si="6"/>
        <v>0</v>
      </c>
      <c r="Z18" s="87"/>
      <c r="AA18" s="153">
        <f t="shared" si="7"/>
        <v>0</v>
      </c>
      <c r="AB18" s="155" t="str">
        <f t="shared" si="8"/>
        <v/>
      </c>
      <c r="AC18" s="1"/>
      <c r="AD18" s="1"/>
      <c r="AE18" s="1"/>
      <c r="AF18" s="1"/>
    </row>
    <row r="19" spans="2:38" ht="15.6">
      <c r="B19" s="128">
        <v>12</v>
      </c>
      <c r="C19" s="75" t="s">
        <v>28</v>
      </c>
      <c r="D19" s="74"/>
      <c r="E19" s="74"/>
      <c r="F19" s="129">
        <f t="shared" si="0"/>
        <v>0</v>
      </c>
      <c r="G19" s="77"/>
      <c r="H19" s="131">
        <f t="shared" si="1"/>
        <v>0</v>
      </c>
      <c r="I19" s="132">
        <v>12</v>
      </c>
      <c r="J19" s="75" t="s">
        <v>28</v>
      </c>
      <c r="K19" s="74"/>
      <c r="L19" s="74"/>
      <c r="M19" s="120">
        <f t="shared" si="2"/>
        <v>0</v>
      </c>
      <c r="N19" s="87"/>
      <c r="O19" s="92"/>
      <c r="P19" s="123">
        <f t="shared" si="3"/>
        <v>0</v>
      </c>
      <c r="Q19" s="86"/>
      <c r="R19" s="95"/>
      <c r="S19" s="124">
        <f t="shared" si="4"/>
        <v>0</v>
      </c>
      <c r="T19" s="80"/>
      <c r="U19" s="95"/>
      <c r="V19" s="125">
        <f t="shared" si="5"/>
        <v>0</v>
      </c>
      <c r="W19" s="99"/>
      <c r="X19" s="95"/>
      <c r="Y19" s="37">
        <f t="shared" si="6"/>
        <v>0</v>
      </c>
      <c r="Z19" s="87"/>
      <c r="AA19" s="153">
        <f t="shared" si="7"/>
        <v>0</v>
      </c>
      <c r="AB19" s="155" t="str">
        <f t="shared" si="8"/>
        <v/>
      </c>
      <c r="AC19" s="1"/>
      <c r="AD19" s="1"/>
      <c r="AE19" s="1"/>
      <c r="AF19" s="1"/>
    </row>
    <row r="20" spans="2:38" ht="15.6">
      <c r="B20" s="119">
        <v>13</v>
      </c>
      <c r="C20" s="75" t="s">
        <v>28</v>
      </c>
      <c r="D20" s="74"/>
      <c r="E20" s="74"/>
      <c r="F20" s="129">
        <f t="shared" si="0"/>
        <v>0</v>
      </c>
      <c r="G20" s="77"/>
      <c r="H20" s="131">
        <f t="shared" si="1"/>
        <v>0</v>
      </c>
      <c r="I20" s="122">
        <v>13</v>
      </c>
      <c r="J20" s="75" t="s">
        <v>28</v>
      </c>
      <c r="K20" s="74"/>
      <c r="L20" s="74"/>
      <c r="M20" s="120">
        <f t="shared" si="2"/>
        <v>0</v>
      </c>
      <c r="N20" s="87"/>
      <c r="O20" s="92"/>
      <c r="P20" s="123">
        <f t="shared" si="3"/>
        <v>0</v>
      </c>
      <c r="Q20" s="86"/>
      <c r="R20" s="95"/>
      <c r="S20" s="124">
        <f t="shared" si="4"/>
        <v>0</v>
      </c>
      <c r="T20" s="80"/>
      <c r="U20" s="95"/>
      <c r="V20" s="125">
        <f t="shared" si="5"/>
        <v>0</v>
      </c>
      <c r="W20" s="99"/>
      <c r="X20" s="95"/>
      <c r="Y20" s="37">
        <f t="shared" si="6"/>
        <v>0</v>
      </c>
      <c r="Z20" s="87"/>
      <c r="AA20" s="153">
        <f t="shared" si="7"/>
        <v>0</v>
      </c>
      <c r="AB20" s="155" t="str">
        <f t="shared" si="8"/>
        <v/>
      </c>
      <c r="AC20" s="1"/>
      <c r="AD20" s="1"/>
      <c r="AE20" s="1"/>
      <c r="AF20" s="1"/>
    </row>
    <row r="21" spans="2:38" ht="15.6">
      <c r="B21" s="128">
        <v>14</v>
      </c>
      <c r="C21" s="75" t="s">
        <v>28</v>
      </c>
      <c r="D21" s="74"/>
      <c r="E21" s="74"/>
      <c r="F21" s="129">
        <f t="shared" si="0"/>
        <v>0</v>
      </c>
      <c r="G21" s="77"/>
      <c r="H21" s="131">
        <f t="shared" si="1"/>
        <v>0</v>
      </c>
      <c r="I21" s="122">
        <v>14</v>
      </c>
      <c r="J21" s="75" t="s">
        <v>28</v>
      </c>
      <c r="K21" s="79"/>
      <c r="L21" s="74"/>
      <c r="M21" s="120">
        <f t="shared" si="2"/>
        <v>0</v>
      </c>
      <c r="N21" s="87"/>
      <c r="O21" s="92"/>
      <c r="P21" s="123">
        <f t="shared" si="3"/>
        <v>0</v>
      </c>
      <c r="Q21" s="86"/>
      <c r="R21" s="95"/>
      <c r="S21" s="124">
        <f t="shared" si="4"/>
        <v>0</v>
      </c>
      <c r="T21" s="80"/>
      <c r="U21" s="95"/>
      <c r="V21" s="125">
        <f t="shared" si="5"/>
        <v>0</v>
      </c>
      <c r="W21" s="99"/>
      <c r="X21" s="95"/>
      <c r="Y21" s="37">
        <f t="shared" si="6"/>
        <v>0</v>
      </c>
      <c r="Z21" s="87"/>
      <c r="AA21" s="153">
        <f t="shared" si="7"/>
        <v>0</v>
      </c>
      <c r="AB21" s="155" t="str">
        <f t="shared" si="8"/>
        <v/>
      </c>
      <c r="AC21" s="1"/>
      <c r="AD21" s="1"/>
      <c r="AE21" s="1"/>
      <c r="AF21" s="1"/>
    </row>
    <row r="22" spans="2:38" ht="15.6">
      <c r="B22" s="128">
        <v>15</v>
      </c>
      <c r="C22" s="75" t="s">
        <v>28</v>
      </c>
      <c r="D22" s="74"/>
      <c r="E22" s="74"/>
      <c r="F22" s="129">
        <f t="shared" si="0"/>
        <v>0</v>
      </c>
      <c r="G22" s="77"/>
      <c r="H22" s="131">
        <f t="shared" si="1"/>
        <v>0</v>
      </c>
      <c r="I22" s="122">
        <v>15</v>
      </c>
      <c r="J22" s="75" t="s">
        <v>28</v>
      </c>
      <c r="K22" s="74"/>
      <c r="L22" s="74"/>
      <c r="M22" s="120">
        <f t="shared" si="2"/>
        <v>0</v>
      </c>
      <c r="N22" s="87"/>
      <c r="O22" s="92"/>
      <c r="P22" s="123">
        <f t="shared" si="3"/>
        <v>0</v>
      </c>
      <c r="Q22" s="86"/>
      <c r="R22" s="95"/>
      <c r="S22" s="124">
        <f t="shared" si="4"/>
        <v>0</v>
      </c>
      <c r="T22" s="80"/>
      <c r="U22" s="95"/>
      <c r="V22" s="125">
        <f t="shared" si="5"/>
        <v>0</v>
      </c>
      <c r="W22" s="99"/>
      <c r="X22" s="95"/>
      <c r="Y22" s="37">
        <f t="shared" si="6"/>
        <v>0</v>
      </c>
      <c r="Z22" s="87"/>
      <c r="AA22" s="153">
        <f t="shared" si="7"/>
        <v>0</v>
      </c>
      <c r="AB22" s="155" t="str">
        <f t="shared" si="8"/>
        <v/>
      </c>
      <c r="AC22" s="1"/>
      <c r="AD22" s="1"/>
      <c r="AE22" s="1"/>
      <c r="AF22" s="1"/>
    </row>
    <row r="23" spans="2:38" ht="15.6">
      <c r="B23" s="119">
        <v>16</v>
      </c>
      <c r="C23" s="75" t="s">
        <v>28</v>
      </c>
      <c r="D23" s="74"/>
      <c r="E23" s="74"/>
      <c r="F23" s="129">
        <f t="shared" si="0"/>
        <v>0</v>
      </c>
      <c r="G23" s="77"/>
      <c r="H23" s="131">
        <f t="shared" si="1"/>
        <v>0</v>
      </c>
      <c r="I23" s="132">
        <v>16</v>
      </c>
      <c r="J23" s="75" t="s">
        <v>28</v>
      </c>
      <c r="K23" s="74"/>
      <c r="L23" s="74"/>
      <c r="M23" s="120">
        <f t="shared" si="2"/>
        <v>0</v>
      </c>
      <c r="N23" s="87"/>
      <c r="O23" s="92"/>
      <c r="P23" s="123">
        <f t="shared" si="3"/>
        <v>0</v>
      </c>
      <c r="Q23" s="86"/>
      <c r="R23" s="95"/>
      <c r="S23" s="124">
        <f t="shared" si="4"/>
        <v>0</v>
      </c>
      <c r="T23" s="80"/>
      <c r="U23" s="95"/>
      <c r="V23" s="125">
        <f t="shared" si="5"/>
        <v>0</v>
      </c>
      <c r="W23" s="99"/>
      <c r="X23" s="95"/>
      <c r="Y23" s="37">
        <f t="shared" si="6"/>
        <v>0</v>
      </c>
      <c r="Z23" s="87"/>
      <c r="AA23" s="153">
        <f t="shared" si="7"/>
        <v>0</v>
      </c>
      <c r="AB23" s="155" t="str">
        <f t="shared" si="8"/>
        <v/>
      </c>
      <c r="AC23" s="1"/>
      <c r="AD23" s="1"/>
      <c r="AE23" s="1"/>
      <c r="AF23" s="1"/>
    </row>
    <row r="24" spans="2:38" ht="15.6">
      <c r="B24" s="128">
        <v>17</v>
      </c>
      <c r="C24" s="75" t="s">
        <v>28</v>
      </c>
      <c r="D24" s="74"/>
      <c r="E24" s="74"/>
      <c r="F24" s="129">
        <f t="shared" si="0"/>
        <v>0</v>
      </c>
      <c r="G24" s="77"/>
      <c r="H24" s="131">
        <f t="shared" si="1"/>
        <v>0</v>
      </c>
      <c r="I24" s="122">
        <v>17</v>
      </c>
      <c r="J24" s="75" t="s">
        <v>28</v>
      </c>
      <c r="K24" s="74"/>
      <c r="L24" s="74"/>
      <c r="M24" s="120">
        <f t="shared" si="2"/>
        <v>0</v>
      </c>
      <c r="N24" s="87"/>
      <c r="O24" s="92"/>
      <c r="P24" s="123">
        <f t="shared" si="3"/>
        <v>0</v>
      </c>
      <c r="Q24" s="86"/>
      <c r="R24" s="95"/>
      <c r="S24" s="124">
        <f t="shared" si="4"/>
        <v>0</v>
      </c>
      <c r="T24" s="80"/>
      <c r="U24" s="95"/>
      <c r="V24" s="125">
        <f t="shared" si="5"/>
        <v>0</v>
      </c>
      <c r="W24" s="99"/>
      <c r="X24" s="95"/>
      <c r="Y24" s="37">
        <f t="shared" si="6"/>
        <v>0</v>
      </c>
      <c r="Z24" s="87"/>
      <c r="AA24" s="153">
        <f t="shared" si="7"/>
        <v>0</v>
      </c>
      <c r="AB24" s="155" t="str">
        <f t="shared" si="8"/>
        <v/>
      </c>
      <c r="AC24" s="1"/>
      <c r="AD24" s="1"/>
      <c r="AE24" s="1"/>
      <c r="AF24" s="1"/>
    </row>
    <row r="25" spans="2:38" ht="16.2" thickBot="1">
      <c r="B25" s="128">
        <v>18</v>
      </c>
      <c r="C25" s="75" t="s">
        <v>28</v>
      </c>
      <c r="D25" s="74"/>
      <c r="E25" s="74"/>
      <c r="F25" s="129">
        <f t="shared" si="0"/>
        <v>0</v>
      </c>
      <c r="G25" s="77"/>
      <c r="H25" s="131">
        <f t="shared" si="1"/>
        <v>0</v>
      </c>
      <c r="I25" s="122">
        <v>18</v>
      </c>
      <c r="J25" s="89" t="s">
        <v>28</v>
      </c>
      <c r="K25" s="76"/>
      <c r="L25" s="76"/>
      <c r="M25" s="133">
        <f t="shared" si="2"/>
        <v>0</v>
      </c>
      <c r="N25" s="90"/>
      <c r="O25" s="93"/>
      <c r="P25" s="134">
        <f t="shared" si="3"/>
        <v>0</v>
      </c>
      <c r="Q25" s="94"/>
      <c r="R25" s="96"/>
      <c r="S25" s="135">
        <f t="shared" si="4"/>
        <v>0</v>
      </c>
      <c r="T25" s="98"/>
      <c r="U25" s="96"/>
      <c r="V25" s="136">
        <f t="shared" si="5"/>
        <v>0</v>
      </c>
      <c r="W25" s="100"/>
      <c r="X25" s="96"/>
      <c r="Y25" s="137">
        <f t="shared" si="6"/>
        <v>0</v>
      </c>
      <c r="Z25" s="90"/>
      <c r="AA25" s="153">
        <f t="shared" si="7"/>
        <v>0</v>
      </c>
      <c r="AB25" s="155" t="str">
        <f t="shared" si="8"/>
        <v/>
      </c>
      <c r="AC25" s="1"/>
      <c r="AD25" s="1"/>
      <c r="AE25" s="1"/>
      <c r="AF25" s="1"/>
    </row>
    <row r="26" spans="2:38" ht="14.25" customHeight="1" thickBot="1">
      <c r="B26" s="138"/>
      <c r="C26" s="139" t="s">
        <v>15</v>
      </c>
      <c r="D26" s="140">
        <f>SUM(D8:D25)</f>
        <v>0</v>
      </c>
      <c r="E26" s="140">
        <f>SUM(E8:E25)</f>
        <v>0</v>
      </c>
      <c r="F26" s="141">
        <f>SUM(F8:F25)</f>
        <v>0</v>
      </c>
      <c r="G26" s="141"/>
      <c r="H26" s="142">
        <f>SUM(H8:H25)</f>
        <v>0</v>
      </c>
      <c r="I26" s="143"/>
      <c r="J26" s="144" t="s">
        <v>15</v>
      </c>
      <c r="K26" s="145">
        <f>SUM(K8:K25)</f>
        <v>0</v>
      </c>
      <c r="L26" s="145">
        <f>SUM(L8:L25)</f>
        <v>0</v>
      </c>
      <c r="M26" s="145">
        <f t="shared" ref="M26:AB26" si="9">SUM(M8:M25)</f>
        <v>0</v>
      </c>
      <c r="N26" s="146"/>
      <c r="O26" s="147"/>
      <c r="P26" s="145"/>
      <c r="Q26" s="146"/>
      <c r="R26" s="146"/>
      <c r="S26" s="146"/>
      <c r="T26" s="146"/>
      <c r="U26" s="146"/>
      <c r="V26" s="146"/>
      <c r="W26" s="146"/>
      <c r="X26" s="146"/>
      <c r="Y26" s="146"/>
      <c r="Z26" s="146"/>
      <c r="AA26" s="146">
        <f>SUM(AA8:AA25)</f>
        <v>0</v>
      </c>
      <c r="AB26" s="156">
        <f t="shared" si="9"/>
        <v>0</v>
      </c>
      <c r="AC26" s="149"/>
      <c r="AD26" s="149"/>
      <c r="AE26" s="149"/>
      <c r="AF26" s="1"/>
    </row>
    <row r="27" spans="2:38" ht="15" thickBot="1"/>
    <row r="28" spans="2:38" ht="361.5" customHeight="1" thickBot="1">
      <c r="B28" s="105"/>
      <c r="C28" s="150" t="s">
        <v>134</v>
      </c>
      <c r="D28" s="176" t="s">
        <v>128</v>
      </c>
      <c r="E28" s="177"/>
      <c r="F28" s="177"/>
      <c r="G28" s="177"/>
      <c r="H28" s="178"/>
      <c r="I28" s="151"/>
      <c r="J28" s="152" t="s">
        <v>116</v>
      </c>
      <c r="K28" s="179" t="s">
        <v>128</v>
      </c>
      <c r="L28" s="180"/>
      <c r="M28" s="180"/>
      <c r="N28" s="180"/>
      <c r="O28" s="180"/>
      <c r="P28" s="180"/>
      <c r="Q28" s="180"/>
      <c r="R28" s="180"/>
      <c r="S28" s="180"/>
      <c r="T28" s="180"/>
      <c r="U28" s="180"/>
      <c r="V28" s="180"/>
      <c r="W28" s="180"/>
      <c r="X28" s="180"/>
      <c r="Y28" s="180"/>
      <c r="Z28" s="180"/>
      <c r="AA28" s="181"/>
      <c r="AD28" s="1">
        <v>2</v>
      </c>
      <c r="AE28" s="1"/>
      <c r="AF28" s="1"/>
      <c r="AG28" s="1"/>
      <c r="AH28" s="1"/>
      <c r="AI28" s="1"/>
      <c r="AJ28" s="1"/>
      <c r="AK28" s="1"/>
      <c r="AL28" s="1"/>
    </row>
  </sheetData>
  <sheetProtection algorithmName="SHA-512" hashValue="Q2SJCDEWYJsWt8O2fnx6qqpDi+2cM1RH9IgbU85PYjMqXS9e+YwUg9litJeDTwXKzbVZjcACNdnsnE//ghKCOw==" saltValue="UMl7jn2PXSXKOZ+fHWkTLg==" spinCount="100000" sheet="1" objects="1" scenarios="1"/>
  <mergeCells count="12">
    <mergeCell ref="D28:H28"/>
    <mergeCell ref="K28:AA28"/>
    <mergeCell ref="B2:AA2"/>
    <mergeCell ref="B6:B7"/>
    <mergeCell ref="C6:C7"/>
    <mergeCell ref="D6:D7"/>
    <mergeCell ref="E6:E7"/>
    <mergeCell ref="F6:F7"/>
    <mergeCell ref="G6:G7"/>
    <mergeCell ref="H6:H7"/>
    <mergeCell ref="J6:N6"/>
    <mergeCell ref="O6:AA6"/>
  </mergeCells>
  <hyperlinks>
    <hyperlink ref="B2:AA2" location="Pagrindinis!A1" display="GALUTINĖS ENERGIJOS VARTOJIMO ANALIZĖ IR PRELIMINARŪS TECHNINIAI SPRENDIMAI" xr:uid="{9E58F94A-341E-4B7F-AE6A-1B54F64D0E52}"/>
  </hyperlinks>
  <pageMargins left="1" right="1" top="1" bottom="1" header="0.5" footer="0.5"/>
  <pageSetup scale="21" orientation="portrait" r:id="rId1"/>
  <colBreaks count="1" manualBreakCount="1">
    <brk id="20" max="97" man="1"/>
  </colBreaks>
  <extLst>
    <ext xmlns:x14="http://schemas.microsoft.com/office/spreadsheetml/2009/9/main" uri="{CCE6A557-97BC-4b89-ADB6-D9C93CAAB3DF}">
      <x14:dataValidations xmlns:xm="http://schemas.microsoft.com/office/excel/2006/main" count="1">
        <x14:dataValidation type="list" allowBlank="1" showInputMessage="1" showErrorMessage="1" xr:uid="{B16B2BCF-94F0-4C5E-BF59-BADBA245A453}">
          <x14:formula1>
            <xm:f>Pagalbinis!$B$2:$B$19</xm:f>
          </x14:formula1>
          <xm:sqref>O8:O25 R8:R25 U8:U25 X8:X25</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B9A9C3-34AF-4F39-9A03-D34183A7AD65}">
  <dimension ref="B2:AL28"/>
  <sheetViews>
    <sheetView zoomScale="70" zoomScaleNormal="70" zoomScaleSheetLayoutView="85" workbookViewId="0">
      <selection activeCell="C3" sqref="C3"/>
    </sheetView>
  </sheetViews>
  <sheetFormatPr defaultRowHeight="14.4"/>
  <cols>
    <col min="1" max="1" width="2" customWidth="1"/>
    <col min="2" max="2" width="5.33203125" customWidth="1"/>
    <col min="3" max="3" width="33.109375" customWidth="1"/>
    <col min="4" max="4" width="9.88671875" customWidth="1"/>
    <col min="5" max="5" width="8.6640625" customWidth="1"/>
    <col min="6" max="7" width="11.44140625" customWidth="1"/>
    <col min="8" max="8" width="21.33203125" customWidth="1"/>
    <col min="9" max="9" width="3.6640625" customWidth="1"/>
    <col min="10" max="10" width="37.5546875" customWidth="1"/>
    <col min="11" max="11" width="13.6640625" customWidth="1"/>
    <col min="12" max="13" width="13.88671875" customWidth="1"/>
    <col min="14" max="26" width="15.88671875" customWidth="1"/>
    <col min="27" max="27" width="23.5546875" customWidth="1"/>
    <col min="28" max="28" width="48.6640625" customWidth="1"/>
    <col min="29" max="29" width="34.88671875" customWidth="1"/>
    <col min="30" max="30" width="16" customWidth="1"/>
  </cols>
  <sheetData>
    <row r="2" spans="2:32" s="102" customFormat="1" ht="18">
      <c r="B2" s="175" t="s">
        <v>11</v>
      </c>
      <c r="C2" s="175"/>
      <c r="D2" s="175"/>
      <c r="E2" s="175"/>
      <c r="F2" s="175"/>
      <c r="G2" s="175"/>
      <c r="H2" s="175"/>
      <c r="I2" s="175"/>
      <c r="J2" s="175"/>
      <c r="K2" s="175"/>
      <c r="L2" s="175"/>
      <c r="M2" s="175"/>
      <c r="N2" s="175"/>
      <c r="O2" s="175"/>
      <c r="P2" s="175"/>
      <c r="Q2" s="175"/>
      <c r="R2" s="175"/>
      <c r="S2" s="175"/>
      <c r="T2" s="175"/>
      <c r="U2" s="175"/>
      <c r="V2" s="175"/>
      <c r="W2" s="175"/>
      <c r="X2" s="175"/>
      <c r="Y2" s="175"/>
      <c r="Z2" s="175"/>
      <c r="AA2" s="175"/>
      <c r="AB2" t="s">
        <v>3</v>
      </c>
    </row>
    <row r="3" spans="2:32" s="102" customFormat="1" ht="21">
      <c r="B3" s="103" t="s">
        <v>86</v>
      </c>
      <c r="C3" s="71"/>
      <c r="D3" s="2"/>
      <c r="E3" s="2"/>
      <c r="F3" s="2"/>
      <c r="G3" s="104"/>
      <c r="H3" s="104"/>
      <c r="I3" s="104"/>
      <c r="J3" s="104"/>
      <c r="K3" s="104"/>
      <c r="L3" s="2"/>
      <c r="M3" s="2"/>
      <c r="N3" s="2"/>
      <c r="O3" s="2"/>
      <c r="P3" s="2"/>
      <c r="Q3" s="2"/>
      <c r="R3" s="2"/>
      <c r="S3" s="2"/>
      <c r="T3" s="2"/>
      <c r="U3" s="2"/>
      <c r="V3" s="2"/>
      <c r="W3" s="2"/>
      <c r="X3" s="2"/>
      <c r="Y3" s="2"/>
      <c r="Z3" s="2"/>
      <c r="AA3" s="2"/>
      <c r="AB3" s="4" t="s">
        <v>29</v>
      </c>
    </row>
    <row r="4" spans="2:32" ht="12" customHeight="1">
      <c r="E4" s="105"/>
      <c r="F4" s="105"/>
      <c r="G4" s="105"/>
      <c r="H4" s="105"/>
      <c r="I4" s="105"/>
      <c r="J4" s="101"/>
      <c r="K4" s="101"/>
      <c r="L4" s="101"/>
      <c r="M4" s="101"/>
      <c r="N4" s="101"/>
      <c r="O4" s="101"/>
      <c r="P4" s="101"/>
      <c r="Q4" s="101"/>
      <c r="R4" s="101"/>
      <c r="S4" s="101"/>
      <c r="T4" s="101"/>
      <c r="U4" s="101"/>
      <c r="V4" s="101"/>
      <c r="W4" s="101"/>
      <c r="X4" s="101"/>
      <c r="Y4" s="101"/>
      <c r="Z4" s="101"/>
      <c r="AA4" s="1"/>
      <c r="AB4" s="5" t="s">
        <v>129</v>
      </c>
      <c r="AC4" s="1"/>
      <c r="AD4" s="1"/>
      <c r="AE4" s="1"/>
      <c r="AF4" s="1"/>
    </row>
    <row r="5" spans="2:32" ht="15" thickBot="1">
      <c r="C5" s="106" t="s">
        <v>23</v>
      </c>
      <c r="E5" s="105"/>
      <c r="F5" s="105"/>
      <c r="G5" s="105"/>
      <c r="I5" s="105"/>
      <c r="J5" s="106" t="s">
        <v>24</v>
      </c>
      <c r="L5" s="107"/>
      <c r="M5" s="107"/>
      <c r="N5" s="107"/>
      <c r="O5" s="107"/>
      <c r="P5" s="107"/>
      <c r="Q5" s="107"/>
      <c r="R5" s="107"/>
      <c r="S5" s="107"/>
      <c r="T5" s="107"/>
      <c r="U5" s="107"/>
      <c r="V5" s="107"/>
      <c r="W5" s="107"/>
      <c r="X5" s="107"/>
      <c r="Y5" s="107"/>
      <c r="Z5" s="107"/>
      <c r="AA5" s="1"/>
      <c r="AB5" s="1"/>
      <c r="AC5" s="1"/>
      <c r="AD5" s="1"/>
      <c r="AE5" s="1"/>
      <c r="AF5" s="1"/>
    </row>
    <row r="6" spans="2:32" ht="15" thickBot="1">
      <c r="B6" s="194" t="s">
        <v>25</v>
      </c>
      <c r="C6" s="192" t="s">
        <v>26</v>
      </c>
      <c r="D6" s="190" t="s">
        <v>27</v>
      </c>
      <c r="E6" s="190" t="s">
        <v>13</v>
      </c>
      <c r="F6" s="190" t="s">
        <v>16</v>
      </c>
      <c r="G6" s="190" t="s">
        <v>64</v>
      </c>
      <c r="H6" s="188" t="s">
        <v>56</v>
      </c>
      <c r="I6" s="105"/>
      <c r="J6" s="185" t="s">
        <v>115</v>
      </c>
      <c r="K6" s="186"/>
      <c r="L6" s="186"/>
      <c r="M6" s="186"/>
      <c r="N6" s="187"/>
      <c r="O6" s="182" t="s">
        <v>113</v>
      </c>
      <c r="P6" s="183"/>
      <c r="Q6" s="183"/>
      <c r="R6" s="183"/>
      <c r="S6" s="183"/>
      <c r="T6" s="183"/>
      <c r="U6" s="183"/>
      <c r="V6" s="183"/>
      <c r="W6" s="183"/>
      <c r="X6" s="183"/>
      <c r="Y6" s="183"/>
      <c r="Z6" s="183"/>
      <c r="AA6" s="184"/>
      <c r="AB6" s="1"/>
      <c r="AC6" s="1"/>
      <c r="AD6" s="1"/>
      <c r="AE6" s="1"/>
      <c r="AF6" s="1"/>
    </row>
    <row r="7" spans="2:32" ht="131.25" customHeight="1" thickBot="1">
      <c r="B7" s="195"/>
      <c r="C7" s="193"/>
      <c r="D7" s="191"/>
      <c r="E7" s="191"/>
      <c r="F7" s="191"/>
      <c r="G7" s="191"/>
      <c r="H7" s="189"/>
      <c r="I7" s="108" t="s">
        <v>25</v>
      </c>
      <c r="J7" s="109" t="s">
        <v>130</v>
      </c>
      <c r="K7" s="110" t="s">
        <v>14</v>
      </c>
      <c r="L7" s="111" t="s">
        <v>13</v>
      </c>
      <c r="M7" s="112" t="s">
        <v>16</v>
      </c>
      <c r="N7" s="113" t="s">
        <v>64</v>
      </c>
      <c r="O7" s="114" t="s">
        <v>118</v>
      </c>
      <c r="P7" s="115" t="s">
        <v>119</v>
      </c>
      <c r="Q7" s="116" t="s">
        <v>120</v>
      </c>
      <c r="R7" s="115" t="s">
        <v>131</v>
      </c>
      <c r="S7" s="115" t="s">
        <v>121</v>
      </c>
      <c r="T7" s="115" t="s">
        <v>122</v>
      </c>
      <c r="U7" s="114" t="s">
        <v>132</v>
      </c>
      <c r="V7" s="115" t="s">
        <v>123</v>
      </c>
      <c r="W7" s="115" t="s">
        <v>124</v>
      </c>
      <c r="X7" s="114" t="s">
        <v>133</v>
      </c>
      <c r="Y7" s="115" t="s">
        <v>125</v>
      </c>
      <c r="Z7" s="115" t="s">
        <v>126</v>
      </c>
      <c r="AA7" s="114" t="s">
        <v>57</v>
      </c>
      <c r="AB7" s="154" t="s">
        <v>112</v>
      </c>
      <c r="AC7" s="1"/>
      <c r="AD7" s="1"/>
      <c r="AE7" s="1"/>
      <c r="AF7" s="1"/>
    </row>
    <row r="8" spans="2:32" ht="15.6">
      <c r="B8" s="119">
        <v>1</v>
      </c>
      <c r="C8" s="75" t="s">
        <v>28</v>
      </c>
      <c r="D8" s="85"/>
      <c r="E8" s="85"/>
      <c r="F8" s="120">
        <f>D8*E8</f>
        <v>0</v>
      </c>
      <c r="G8" s="81"/>
      <c r="H8" s="121">
        <f>F8*G8/1000</f>
        <v>0</v>
      </c>
      <c r="I8" s="122">
        <v>1</v>
      </c>
      <c r="J8" s="75" t="s">
        <v>28</v>
      </c>
      <c r="K8" s="72"/>
      <c r="L8" s="72"/>
      <c r="M8" s="120">
        <f>K8*L8</f>
        <v>0</v>
      </c>
      <c r="N8" s="86"/>
      <c r="O8" s="92"/>
      <c r="P8" s="123">
        <f>M8*O8</f>
        <v>0</v>
      </c>
      <c r="Q8" s="86"/>
      <c r="R8" s="95"/>
      <c r="S8" s="124">
        <f>M8*R8</f>
        <v>0</v>
      </c>
      <c r="T8" s="97"/>
      <c r="U8" s="95"/>
      <c r="V8" s="125">
        <f>U8*M8</f>
        <v>0</v>
      </c>
      <c r="W8" s="99"/>
      <c r="X8" s="95"/>
      <c r="Y8" s="123">
        <f>M8*X8</f>
        <v>0</v>
      </c>
      <c r="Z8" s="86"/>
      <c r="AA8" s="153">
        <f>(P8*Q8/1000)+(S8*T8/1000)+(V8*W8/1000)+(Y8*Z8/1000)</f>
        <v>0</v>
      </c>
      <c r="AB8" s="155" t="str">
        <f>IF(Q8+T8+W8+Z8&lt;&gt;N8,"Darbo valandų skaičius nesutampa su nurodytu N stulpelyje","")</f>
        <v/>
      </c>
      <c r="AC8" s="1"/>
      <c r="AD8" s="1"/>
      <c r="AE8" s="1"/>
      <c r="AF8" s="1"/>
    </row>
    <row r="9" spans="2:32" ht="15.6">
      <c r="B9" s="128">
        <v>2</v>
      </c>
      <c r="C9" s="75" t="s">
        <v>28</v>
      </c>
      <c r="D9" s="76"/>
      <c r="E9" s="76"/>
      <c r="F9" s="129">
        <f t="shared" ref="F9:F25" si="0">D9*E9</f>
        <v>0</v>
      </c>
      <c r="G9" s="77"/>
      <c r="H9" s="130">
        <f t="shared" ref="H9:H25" si="1">F9*G9/1000</f>
        <v>0</v>
      </c>
      <c r="I9" s="122">
        <v>2</v>
      </c>
      <c r="J9" s="75" t="s">
        <v>28</v>
      </c>
      <c r="K9" s="78"/>
      <c r="L9" s="74"/>
      <c r="M9" s="120">
        <f t="shared" ref="M9:M25" si="2">K9*L9</f>
        <v>0</v>
      </c>
      <c r="N9" s="87"/>
      <c r="O9" s="92"/>
      <c r="P9" s="123">
        <f t="shared" ref="P9:P25" si="3">M9*O9</f>
        <v>0</v>
      </c>
      <c r="Q9" s="86"/>
      <c r="R9" s="95"/>
      <c r="S9" s="124">
        <f t="shared" ref="S9:S25" si="4">M9*R9</f>
        <v>0</v>
      </c>
      <c r="T9" s="97"/>
      <c r="U9" s="95"/>
      <c r="V9" s="125">
        <f t="shared" ref="V9:V25" si="5">U9*M9</f>
        <v>0</v>
      </c>
      <c r="W9" s="99"/>
      <c r="X9" s="95"/>
      <c r="Y9" s="37">
        <f t="shared" ref="Y9:Y25" si="6">M9*X9</f>
        <v>0</v>
      </c>
      <c r="Z9" s="87"/>
      <c r="AA9" s="153">
        <f t="shared" ref="AA9:AA25" si="7">(P9*Q9/1000)+(S9*T9/1000)+(V9*W9/1000)+(Y9*Z9/1000)</f>
        <v>0</v>
      </c>
      <c r="AB9" s="155" t="str">
        <f t="shared" ref="AB9:AB25" si="8">IF(Q9+T9+W9+Z9&lt;&gt;N9,"Darbo valandų skaičius nesutampa su nurodytu N stulpelyje","")</f>
        <v/>
      </c>
      <c r="AC9" s="1"/>
      <c r="AD9" s="1"/>
      <c r="AE9" s="1"/>
      <c r="AF9" s="1"/>
    </row>
    <row r="10" spans="2:32" ht="15.6">
      <c r="B10" s="128">
        <v>3</v>
      </c>
      <c r="C10" s="75" t="s">
        <v>28</v>
      </c>
      <c r="D10" s="74"/>
      <c r="E10" s="74"/>
      <c r="F10" s="129">
        <f t="shared" si="0"/>
        <v>0</v>
      </c>
      <c r="G10" s="77"/>
      <c r="H10" s="130">
        <f t="shared" si="1"/>
        <v>0</v>
      </c>
      <c r="I10" s="122">
        <v>3</v>
      </c>
      <c r="J10" s="75" t="s">
        <v>28</v>
      </c>
      <c r="K10" s="74"/>
      <c r="L10" s="74"/>
      <c r="M10" s="120">
        <f t="shared" si="2"/>
        <v>0</v>
      </c>
      <c r="N10" s="87"/>
      <c r="O10" s="92"/>
      <c r="P10" s="123">
        <f t="shared" si="3"/>
        <v>0</v>
      </c>
      <c r="Q10" s="86"/>
      <c r="R10" s="95"/>
      <c r="S10" s="124">
        <f t="shared" si="4"/>
        <v>0</v>
      </c>
      <c r="T10" s="97"/>
      <c r="U10" s="95"/>
      <c r="V10" s="125">
        <f t="shared" si="5"/>
        <v>0</v>
      </c>
      <c r="W10" s="99"/>
      <c r="X10" s="95"/>
      <c r="Y10" s="37">
        <f t="shared" si="6"/>
        <v>0</v>
      </c>
      <c r="Z10" s="87"/>
      <c r="AA10" s="153">
        <f t="shared" si="7"/>
        <v>0</v>
      </c>
      <c r="AB10" s="155" t="str">
        <f t="shared" si="8"/>
        <v/>
      </c>
      <c r="AC10" s="1"/>
      <c r="AD10" s="1"/>
      <c r="AE10" s="1"/>
      <c r="AF10" s="1"/>
    </row>
    <row r="11" spans="2:32" ht="15.6">
      <c r="B11" s="119">
        <v>4</v>
      </c>
      <c r="C11" s="75" t="s">
        <v>28</v>
      </c>
      <c r="D11" s="76"/>
      <c r="E11" s="76"/>
      <c r="F11" s="129">
        <f t="shared" si="0"/>
        <v>0</v>
      </c>
      <c r="G11" s="77"/>
      <c r="H11" s="131">
        <f t="shared" si="1"/>
        <v>0</v>
      </c>
      <c r="I11" s="132">
        <v>4</v>
      </c>
      <c r="J11" s="75" t="s">
        <v>28</v>
      </c>
      <c r="K11" s="74"/>
      <c r="L11" s="74"/>
      <c r="M11" s="120">
        <f t="shared" si="2"/>
        <v>0</v>
      </c>
      <c r="N11" s="87"/>
      <c r="O11" s="92"/>
      <c r="P11" s="123">
        <f t="shared" si="3"/>
        <v>0</v>
      </c>
      <c r="Q11" s="86"/>
      <c r="R11" s="95"/>
      <c r="S11" s="124">
        <f t="shared" si="4"/>
        <v>0</v>
      </c>
      <c r="T11" s="97"/>
      <c r="U11" s="95"/>
      <c r="V11" s="125">
        <f t="shared" si="5"/>
        <v>0</v>
      </c>
      <c r="W11" s="99"/>
      <c r="X11" s="95"/>
      <c r="Y11" s="37">
        <f t="shared" si="6"/>
        <v>0</v>
      </c>
      <c r="Z11" s="87"/>
      <c r="AA11" s="153">
        <f t="shared" si="7"/>
        <v>0</v>
      </c>
      <c r="AB11" s="155" t="str">
        <f t="shared" si="8"/>
        <v/>
      </c>
      <c r="AC11" s="1"/>
      <c r="AD11" s="1"/>
      <c r="AE11" s="1"/>
      <c r="AF11" s="1"/>
    </row>
    <row r="12" spans="2:32" ht="15.6">
      <c r="B12" s="128">
        <v>5</v>
      </c>
      <c r="C12" s="75" t="s">
        <v>28</v>
      </c>
      <c r="D12" s="74"/>
      <c r="E12" s="74"/>
      <c r="F12" s="129">
        <f t="shared" si="0"/>
        <v>0</v>
      </c>
      <c r="G12" s="77"/>
      <c r="H12" s="131">
        <f t="shared" si="1"/>
        <v>0</v>
      </c>
      <c r="I12" s="122">
        <v>5</v>
      </c>
      <c r="J12" s="75" t="s">
        <v>28</v>
      </c>
      <c r="K12" s="74"/>
      <c r="L12" s="74"/>
      <c r="M12" s="120">
        <f t="shared" si="2"/>
        <v>0</v>
      </c>
      <c r="N12" s="87"/>
      <c r="O12" s="92"/>
      <c r="P12" s="123">
        <f t="shared" si="3"/>
        <v>0</v>
      </c>
      <c r="Q12" s="86"/>
      <c r="R12" s="95"/>
      <c r="S12" s="124">
        <f t="shared" si="4"/>
        <v>0</v>
      </c>
      <c r="T12" s="80"/>
      <c r="U12" s="95"/>
      <c r="V12" s="125">
        <f t="shared" si="5"/>
        <v>0</v>
      </c>
      <c r="W12" s="99"/>
      <c r="X12" s="95"/>
      <c r="Y12" s="37">
        <f t="shared" si="6"/>
        <v>0</v>
      </c>
      <c r="Z12" s="87"/>
      <c r="AA12" s="153">
        <f t="shared" si="7"/>
        <v>0</v>
      </c>
      <c r="AB12" s="155" t="str">
        <f t="shared" si="8"/>
        <v/>
      </c>
      <c r="AD12" s="1"/>
      <c r="AE12" s="1"/>
      <c r="AF12" s="1"/>
    </row>
    <row r="13" spans="2:32" ht="15.6">
      <c r="B13" s="128">
        <v>6</v>
      </c>
      <c r="C13" s="75" t="s">
        <v>28</v>
      </c>
      <c r="D13" s="74"/>
      <c r="E13" s="74"/>
      <c r="F13" s="129">
        <f t="shared" si="0"/>
        <v>0</v>
      </c>
      <c r="G13" s="77"/>
      <c r="H13" s="131">
        <f t="shared" si="1"/>
        <v>0</v>
      </c>
      <c r="I13" s="122">
        <v>6</v>
      </c>
      <c r="J13" s="75" t="s">
        <v>28</v>
      </c>
      <c r="K13" s="78"/>
      <c r="L13" s="74"/>
      <c r="M13" s="120">
        <f t="shared" si="2"/>
        <v>0</v>
      </c>
      <c r="N13" s="87"/>
      <c r="O13" s="92"/>
      <c r="P13" s="123">
        <f t="shared" si="3"/>
        <v>0</v>
      </c>
      <c r="Q13" s="86"/>
      <c r="R13" s="95"/>
      <c r="S13" s="124">
        <f t="shared" si="4"/>
        <v>0</v>
      </c>
      <c r="T13" s="80"/>
      <c r="U13" s="95"/>
      <c r="V13" s="125">
        <f t="shared" si="5"/>
        <v>0</v>
      </c>
      <c r="W13" s="99"/>
      <c r="X13" s="95"/>
      <c r="Y13" s="37">
        <f t="shared" si="6"/>
        <v>0</v>
      </c>
      <c r="Z13" s="87"/>
      <c r="AA13" s="153">
        <f t="shared" si="7"/>
        <v>0</v>
      </c>
      <c r="AB13" s="155" t="str">
        <f t="shared" si="8"/>
        <v/>
      </c>
      <c r="AC13" s="1"/>
      <c r="AD13" s="1"/>
      <c r="AE13" s="1"/>
      <c r="AF13" s="1"/>
    </row>
    <row r="14" spans="2:32" ht="15.6">
      <c r="B14" s="119">
        <v>7</v>
      </c>
      <c r="C14" s="75" t="s">
        <v>28</v>
      </c>
      <c r="D14" s="74"/>
      <c r="E14" s="74"/>
      <c r="F14" s="129">
        <f t="shared" si="0"/>
        <v>0</v>
      </c>
      <c r="G14" s="77"/>
      <c r="H14" s="131">
        <f t="shared" si="1"/>
        <v>0</v>
      </c>
      <c r="I14" s="122">
        <v>7</v>
      </c>
      <c r="J14" s="75" t="s">
        <v>28</v>
      </c>
      <c r="K14" s="74"/>
      <c r="L14" s="74"/>
      <c r="M14" s="120">
        <f t="shared" si="2"/>
        <v>0</v>
      </c>
      <c r="N14" s="87"/>
      <c r="O14" s="92"/>
      <c r="P14" s="123">
        <f t="shared" si="3"/>
        <v>0</v>
      </c>
      <c r="Q14" s="86"/>
      <c r="R14" s="95"/>
      <c r="S14" s="124">
        <f t="shared" si="4"/>
        <v>0</v>
      </c>
      <c r="T14" s="80"/>
      <c r="U14" s="95"/>
      <c r="V14" s="125">
        <f t="shared" si="5"/>
        <v>0</v>
      </c>
      <c r="W14" s="99"/>
      <c r="X14" s="95"/>
      <c r="Y14" s="37">
        <f t="shared" si="6"/>
        <v>0</v>
      </c>
      <c r="Z14" s="87"/>
      <c r="AA14" s="153">
        <f t="shared" si="7"/>
        <v>0</v>
      </c>
      <c r="AB14" s="155" t="str">
        <f t="shared" si="8"/>
        <v/>
      </c>
      <c r="AC14" s="1"/>
      <c r="AD14" s="1"/>
      <c r="AE14" s="1"/>
      <c r="AF14" s="1"/>
    </row>
    <row r="15" spans="2:32" ht="15.6">
      <c r="B15" s="128">
        <v>8</v>
      </c>
      <c r="C15" s="75" t="s">
        <v>28</v>
      </c>
      <c r="D15" s="74"/>
      <c r="E15" s="74"/>
      <c r="F15" s="129">
        <f t="shared" si="0"/>
        <v>0</v>
      </c>
      <c r="G15" s="77"/>
      <c r="H15" s="131">
        <f t="shared" si="1"/>
        <v>0</v>
      </c>
      <c r="I15" s="132">
        <v>8</v>
      </c>
      <c r="J15" s="75" t="s">
        <v>28</v>
      </c>
      <c r="K15" s="74"/>
      <c r="L15" s="74"/>
      <c r="M15" s="120">
        <f t="shared" si="2"/>
        <v>0</v>
      </c>
      <c r="N15" s="87"/>
      <c r="O15" s="92"/>
      <c r="P15" s="123">
        <f t="shared" si="3"/>
        <v>0</v>
      </c>
      <c r="Q15" s="86"/>
      <c r="R15" s="95"/>
      <c r="S15" s="124">
        <f t="shared" si="4"/>
        <v>0</v>
      </c>
      <c r="T15" s="80"/>
      <c r="U15" s="95"/>
      <c r="V15" s="125">
        <f t="shared" si="5"/>
        <v>0</v>
      </c>
      <c r="W15" s="99"/>
      <c r="X15" s="95"/>
      <c r="Y15" s="37">
        <f t="shared" si="6"/>
        <v>0</v>
      </c>
      <c r="Z15" s="87"/>
      <c r="AA15" s="153">
        <f t="shared" si="7"/>
        <v>0</v>
      </c>
      <c r="AB15" s="155" t="str">
        <f t="shared" si="8"/>
        <v/>
      </c>
      <c r="AC15" s="1"/>
      <c r="AD15" s="1"/>
      <c r="AE15" s="1"/>
      <c r="AF15" s="1"/>
    </row>
    <row r="16" spans="2:32" ht="15.6">
      <c r="B16" s="128">
        <v>9</v>
      </c>
      <c r="C16" s="75" t="s">
        <v>28</v>
      </c>
      <c r="D16" s="74"/>
      <c r="E16" s="74"/>
      <c r="F16" s="129">
        <f t="shared" si="0"/>
        <v>0</v>
      </c>
      <c r="G16" s="77"/>
      <c r="H16" s="131">
        <f t="shared" si="1"/>
        <v>0</v>
      </c>
      <c r="I16" s="122">
        <v>9</v>
      </c>
      <c r="J16" s="75" t="s">
        <v>28</v>
      </c>
      <c r="K16" s="74"/>
      <c r="L16" s="74"/>
      <c r="M16" s="120">
        <f t="shared" si="2"/>
        <v>0</v>
      </c>
      <c r="N16" s="87"/>
      <c r="O16" s="92"/>
      <c r="P16" s="123">
        <f t="shared" si="3"/>
        <v>0</v>
      </c>
      <c r="Q16" s="86"/>
      <c r="R16" s="95"/>
      <c r="S16" s="124">
        <f t="shared" si="4"/>
        <v>0</v>
      </c>
      <c r="T16" s="80"/>
      <c r="U16" s="95"/>
      <c r="V16" s="125">
        <f t="shared" si="5"/>
        <v>0</v>
      </c>
      <c r="W16" s="99"/>
      <c r="X16" s="95"/>
      <c r="Y16" s="37">
        <f t="shared" si="6"/>
        <v>0</v>
      </c>
      <c r="Z16" s="87"/>
      <c r="AA16" s="153">
        <f t="shared" si="7"/>
        <v>0</v>
      </c>
      <c r="AB16" s="155" t="str">
        <f t="shared" si="8"/>
        <v/>
      </c>
      <c r="AC16" s="1"/>
      <c r="AD16" s="1"/>
      <c r="AE16" s="1"/>
      <c r="AF16" s="1"/>
    </row>
    <row r="17" spans="2:38" ht="15.6">
      <c r="B17" s="119">
        <v>10</v>
      </c>
      <c r="C17" s="75" t="s">
        <v>28</v>
      </c>
      <c r="D17" s="74"/>
      <c r="E17" s="74"/>
      <c r="F17" s="129">
        <f t="shared" si="0"/>
        <v>0</v>
      </c>
      <c r="G17" s="77"/>
      <c r="H17" s="131">
        <f t="shared" si="1"/>
        <v>0</v>
      </c>
      <c r="I17" s="122">
        <v>10</v>
      </c>
      <c r="J17" s="75" t="s">
        <v>28</v>
      </c>
      <c r="K17" s="74"/>
      <c r="L17" s="74"/>
      <c r="M17" s="120">
        <f t="shared" si="2"/>
        <v>0</v>
      </c>
      <c r="N17" s="87"/>
      <c r="O17" s="92"/>
      <c r="P17" s="123">
        <f t="shared" si="3"/>
        <v>0</v>
      </c>
      <c r="Q17" s="86"/>
      <c r="R17" s="95"/>
      <c r="S17" s="124">
        <f t="shared" si="4"/>
        <v>0</v>
      </c>
      <c r="T17" s="80"/>
      <c r="U17" s="95"/>
      <c r="V17" s="125">
        <f t="shared" si="5"/>
        <v>0</v>
      </c>
      <c r="W17" s="99"/>
      <c r="X17" s="95"/>
      <c r="Y17" s="37">
        <f t="shared" si="6"/>
        <v>0</v>
      </c>
      <c r="Z17" s="87"/>
      <c r="AA17" s="153">
        <f t="shared" si="7"/>
        <v>0</v>
      </c>
      <c r="AB17" s="155" t="str">
        <f t="shared" si="8"/>
        <v/>
      </c>
      <c r="AC17" s="1"/>
      <c r="AD17" s="1"/>
      <c r="AE17" s="1"/>
      <c r="AF17" s="1"/>
    </row>
    <row r="18" spans="2:38" ht="15.6">
      <c r="B18" s="128">
        <v>11</v>
      </c>
      <c r="C18" s="75" t="s">
        <v>28</v>
      </c>
      <c r="D18" s="74"/>
      <c r="E18" s="74"/>
      <c r="F18" s="129">
        <f t="shared" si="0"/>
        <v>0</v>
      </c>
      <c r="G18" s="77"/>
      <c r="H18" s="131">
        <f t="shared" si="1"/>
        <v>0</v>
      </c>
      <c r="I18" s="122">
        <v>11</v>
      </c>
      <c r="J18" s="75" t="s">
        <v>28</v>
      </c>
      <c r="K18" s="74"/>
      <c r="L18" s="74"/>
      <c r="M18" s="120">
        <f t="shared" si="2"/>
        <v>0</v>
      </c>
      <c r="N18" s="87"/>
      <c r="O18" s="92"/>
      <c r="P18" s="123">
        <f t="shared" si="3"/>
        <v>0</v>
      </c>
      <c r="Q18" s="86"/>
      <c r="R18" s="95"/>
      <c r="S18" s="124">
        <f t="shared" si="4"/>
        <v>0</v>
      </c>
      <c r="T18" s="80"/>
      <c r="U18" s="95"/>
      <c r="V18" s="125">
        <f t="shared" si="5"/>
        <v>0</v>
      </c>
      <c r="W18" s="99"/>
      <c r="X18" s="95"/>
      <c r="Y18" s="37">
        <f t="shared" si="6"/>
        <v>0</v>
      </c>
      <c r="Z18" s="87"/>
      <c r="AA18" s="153">
        <f t="shared" si="7"/>
        <v>0</v>
      </c>
      <c r="AB18" s="155" t="str">
        <f t="shared" si="8"/>
        <v/>
      </c>
      <c r="AC18" s="1"/>
      <c r="AD18" s="1"/>
      <c r="AE18" s="1"/>
      <c r="AF18" s="1"/>
    </row>
    <row r="19" spans="2:38" ht="15.6">
      <c r="B19" s="128">
        <v>12</v>
      </c>
      <c r="C19" s="75" t="s">
        <v>28</v>
      </c>
      <c r="D19" s="74"/>
      <c r="E19" s="74"/>
      <c r="F19" s="129">
        <f t="shared" si="0"/>
        <v>0</v>
      </c>
      <c r="G19" s="77"/>
      <c r="H19" s="131">
        <f t="shared" si="1"/>
        <v>0</v>
      </c>
      <c r="I19" s="132">
        <v>12</v>
      </c>
      <c r="J19" s="75" t="s">
        <v>28</v>
      </c>
      <c r="K19" s="74"/>
      <c r="L19" s="74"/>
      <c r="M19" s="120">
        <f t="shared" si="2"/>
        <v>0</v>
      </c>
      <c r="N19" s="87"/>
      <c r="O19" s="92"/>
      <c r="P19" s="123">
        <f t="shared" si="3"/>
        <v>0</v>
      </c>
      <c r="Q19" s="86"/>
      <c r="R19" s="95"/>
      <c r="S19" s="124">
        <f t="shared" si="4"/>
        <v>0</v>
      </c>
      <c r="T19" s="80"/>
      <c r="U19" s="95"/>
      <c r="V19" s="125">
        <f t="shared" si="5"/>
        <v>0</v>
      </c>
      <c r="W19" s="99"/>
      <c r="X19" s="95"/>
      <c r="Y19" s="37">
        <f t="shared" si="6"/>
        <v>0</v>
      </c>
      <c r="Z19" s="87"/>
      <c r="AA19" s="153">
        <f t="shared" si="7"/>
        <v>0</v>
      </c>
      <c r="AB19" s="155" t="str">
        <f t="shared" si="8"/>
        <v/>
      </c>
      <c r="AC19" s="1"/>
      <c r="AD19" s="1"/>
      <c r="AE19" s="1"/>
      <c r="AF19" s="1"/>
    </row>
    <row r="20" spans="2:38" ht="15.6">
      <c r="B20" s="119">
        <v>13</v>
      </c>
      <c r="C20" s="75" t="s">
        <v>28</v>
      </c>
      <c r="D20" s="74"/>
      <c r="E20" s="74"/>
      <c r="F20" s="129">
        <f t="shared" si="0"/>
        <v>0</v>
      </c>
      <c r="G20" s="77"/>
      <c r="H20" s="131">
        <f t="shared" si="1"/>
        <v>0</v>
      </c>
      <c r="I20" s="122">
        <v>13</v>
      </c>
      <c r="J20" s="75" t="s">
        <v>28</v>
      </c>
      <c r="K20" s="74"/>
      <c r="L20" s="74"/>
      <c r="M20" s="120">
        <f t="shared" si="2"/>
        <v>0</v>
      </c>
      <c r="N20" s="87"/>
      <c r="O20" s="92"/>
      <c r="P20" s="123">
        <f t="shared" si="3"/>
        <v>0</v>
      </c>
      <c r="Q20" s="86"/>
      <c r="R20" s="95"/>
      <c r="S20" s="124">
        <f t="shared" si="4"/>
        <v>0</v>
      </c>
      <c r="T20" s="80"/>
      <c r="U20" s="95"/>
      <c r="V20" s="125">
        <f t="shared" si="5"/>
        <v>0</v>
      </c>
      <c r="W20" s="99"/>
      <c r="X20" s="95"/>
      <c r="Y20" s="37">
        <f t="shared" si="6"/>
        <v>0</v>
      </c>
      <c r="Z20" s="87"/>
      <c r="AA20" s="153">
        <f t="shared" si="7"/>
        <v>0</v>
      </c>
      <c r="AB20" s="155" t="str">
        <f t="shared" si="8"/>
        <v/>
      </c>
      <c r="AC20" s="1"/>
      <c r="AD20" s="1"/>
      <c r="AE20" s="1"/>
      <c r="AF20" s="1"/>
    </row>
    <row r="21" spans="2:38" ht="15.6">
      <c r="B21" s="128">
        <v>14</v>
      </c>
      <c r="C21" s="75" t="s">
        <v>28</v>
      </c>
      <c r="D21" s="74"/>
      <c r="E21" s="74"/>
      <c r="F21" s="129">
        <f t="shared" si="0"/>
        <v>0</v>
      </c>
      <c r="G21" s="77"/>
      <c r="H21" s="131">
        <f t="shared" si="1"/>
        <v>0</v>
      </c>
      <c r="I21" s="122">
        <v>14</v>
      </c>
      <c r="J21" s="75" t="s">
        <v>28</v>
      </c>
      <c r="K21" s="79"/>
      <c r="L21" s="74"/>
      <c r="M21" s="120">
        <f t="shared" si="2"/>
        <v>0</v>
      </c>
      <c r="N21" s="87"/>
      <c r="O21" s="92"/>
      <c r="P21" s="123">
        <f t="shared" si="3"/>
        <v>0</v>
      </c>
      <c r="Q21" s="86"/>
      <c r="R21" s="95"/>
      <c r="S21" s="124">
        <f t="shared" si="4"/>
        <v>0</v>
      </c>
      <c r="T21" s="80"/>
      <c r="U21" s="95"/>
      <c r="V21" s="125">
        <f t="shared" si="5"/>
        <v>0</v>
      </c>
      <c r="W21" s="99"/>
      <c r="X21" s="95"/>
      <c r="Y21" s="37">
        <f t="shared" si="6"/>
        <v>0</v>
      </c>
      <c r="Z21" s="87"/>
      <c r="AA21" s="153">
        <f t="shared" si="7"/>
        <v>0</v>
      </c>
      <c r="AB21" s="155" t="str">
        <f t="shared" si="8"/>
        <v/>
      </c>
      <c r="AC21" s="1"/>
      <c r="AD21" s="1"/>
      <c r="AE21" s="1"/>
      <c r="AF21" s="1"/>
    </row>
    <row r="22" spans="2:38" ht="15.6">
      <c r="B22" s="128">
        <v>15</v>
      </c>
      <c r="C22" s="75" t="s">
        <v>28</v>
      </c>
      <c r="D22" s="74"/>
      <c r="E22" s="74"/>
      <c r="F22" s="129">
        <f t="shared" si="0"/>
        <v>0</v>
      </c>
      <c r="G22" s="77"/>
      <c r="H22" s="131">
        <f t="shared" si="1"/>
        <v>0</v>
      </c>
      <c r="I22" s="122">
        <v>15</v>
      </c>
      <c r="J22" s="75" t="s">
        <v>28</v>
      </c>
      <c r="K22" s="74"/>
      <c r="L22" s="74"/>
      <c r="M22" s="120">
        <f t="shared" si="2"/>
        <v>0</v>
      </c>
      <c r="N22" s="87"/>
      <c r="O22" s="92"/>
      <c r="P22" s="123">
        <f t="shared" si="3"/>
        <v>0</v>
      </c>
      <c r="Q22" s="86"/>
      <c r="R22" s="95"/>
      <c r="S22" s="124">
        <f t="shared" si="4"/>
        <v>0</v>
      </c>
      <c r="T22" s="80"/>
      <c r="U22" s="95"/>
      <c r="V22" s="125">
        <f t="shared" si="5"/>
        <v>0</v>
      </c>
      <c r="W22" s="99"/>
      <c r="X22" s="95"/>
      <c r="Y22" s="37">
        <f t="shared" si="6"/>
        <v>0</v>
      </c>
      <c r="Z22" s="87"/>
      <c r="AA22" s="153">
        <f t="shared" si="7"/>
        <v>0</v>
      </c>
      <c r="AB22" s="155" t="str">
        <f t="shared" si="8"/>
        <v/>
      </c>
      <c r="AC22" s="1"/>
      <c r="AD22" s="1"/>
      <c r="AE22" s="1"/>
      <c r="AF22" s="1"/>
    </row>
    <row r="23" spans="2:38" ht="15.6">
      <c r="B23" s="119">
        <v>16</v>
      </c>
      <c r="C23" s="75" t="s">
        <v>28</v>
      </c>
      <c r="D23" s="74"/>
      <c r="E23" s="74"/>
      <c r="F23" s="129">
        <f t="shared" si="0"/>
        <v>0</v>
      </c>
      <c r="G23" s="77"/>
      <c r="H23" s="131">
        <f t="shared" si="1"/>
        <v>0</v>
      </c>
      <c r="I23" s="132">
        <v>16</v>
      </c>
      <c r="J23" s="75" t="s">
        <v>28</v>
      </c>
      <c r="K23" s="74"/>
      <c r="L23" s="74"/>
      <c r="M23" s="120">
        <f t="shared" si="2"/>
        <v>0</v>
      </c>
      <c r="N23" s="87"/>
      <c r="O23" s="92"/>
      <c r="P23" s="123">
        <f t="shared" si="3"/>
        <v>0</v>
      </c>
      <c r="Q23" s="86"/>
      <c r="R23" s="95"/>
      <c r="S23" s="124">
        <f t="shared" si="4"/>
        <v>0</v>
      </c>
      <c r="T23" s="80"/>
      <c r="U23" s="95"/>
      <c r="V23" s="125">
        <f t="shared" si="5"/>
        <v>0</v>
      </c>
      <c r="W23" s="99"/>
      <c r="X23" s="95"/>
      <c r="Y23" s="37">
        <f t="shared" si="6"/>
        <v>0</v>
      </c>
      <c r="Z23" s="87"/>
      <c r="AA23" s="153">
        <f t="shared" si="7"/>
        <v>0</v>
      </c>
      <c r="AB23" s="155" t="str">
        <f t="shared" si="8"/>
        <v/>
      </c>
      <c r="AC23" s="1"/>
      <c r="AD23" s="1"/>
      <c r="AE23" s="1"/>
      <c r="AF23" s="1"/>
    </row>
    <row r="24" spans="2:38" ht="15.6">
      <c r="B24" s="128">
        <v>17</v>
      </c>
      <c r="C24" s="75" t="s">
        <v>28</v>
      </c>
      <c r="D24" s="74"/>
      <c r="E24" s="74"/>
      <c r="F24" s="129">
        <f t="shared" si="0"/>
        <v>0</v>
      </c>
      <c r="G24" s="77"/>
      <c r="H24" s="131">
        <f t="shared" si="1"/>
        <v>0</v>
      </c>
      <c r="I24" s="122">
        <v>17</v>
      </c>
      <c r="J24" s="75" t="s">
        <v>28</v>
      </c>
      <c r="K24" s="74"/>
      <c r="L24" s="74"/>
      <c r="M24" s="120">
        <f t="shared" si="2"/>
        <v>0</v>
      </c>
      <c r="N24" s="87"/>
      <c r="O24" s="92"/>
      <c r="P24" s="123">
        <f t="shared" si="3"/>
        <v>0</v>
      </c>
      <c r="Q24" s="86"/>
      <c r="R24" s="95"/>
      <c r="S24" s="124">
        <f t="shared" si="4"/>
        <v>0</v>
      </c>
      <c r="T24" s="80"/>
      <c r="U24" s="95"/>
      <c r="V24" s="125">
        <f t="shared" si="5"/>
        <v>0</v>
      </c>
      <c r="W24" s="99"/>
      <c r="X24" s="95"/>
      <c r="Y24" s="37">
        <f t="shared" si="6"/>
        <v>0</v>
      </c>
      <c r="Z24" s="87"/>
      <c r="AA24" s="153">
        <f t="shared" si="7"/>
        <v>0</v>
      </c>
      <c r="AB24" s="155" t="str">
        <f t="shared" si="8"/>
        <v/>
      </c>
      <c r="AC24" s="1"/>
      <c r="AD24" s="1"/>
      <c r="AE24" s="1"/>
      <c r="AF24" s="1"/>
    </row>
    <row r="25" spans="2:38" ht="16.2" thickBot="1">
      <c r="B25" s="128">
        <v>18</v>
      </c>
      <c r="C25" s="75" t="s">
        <v>28</v>
      </c>
      <c r="D25" s="74"/>
      <c r="E25" s="74"/>
      <c r="F25" s="129">
        <f t="shared" si="0"/>
        <v>0</v>
      </c>
      <c r="G25" s="77"/>
      <c r="H25" s="131">
        <f t="shared" si="1"/>
        <v>0</v>
      </c>
      <c r="I25" s="122">
        <v>18</v>
      </c>
      <c r="J25" s="89" t="s">
        <v>28</v>
      </c>
      <c r="K25" s="76"/>
      <c r="L25" s="76"/>
      <c r="M25" s="133">
        <f t="shared" si="2"/>
        <v>0</v>
      </c>
      <c r="N25" s="90"/>
      <c r="O25" s="93"/>
      <c r="P25" s="134">
        <f t="shared" si="3"/>
        <v>0</v>
      </c>
      <c r="Q25" s="94"/>
      <c r="R25" s="96"/>
      <c r="S25" s="135">
        <f t="shared" si="4"/>
        <v>0</v>
      </c>
      <c r="T25" s="98"/>
      <c r="U25" s="96"/>
      <c r="V25" s="136">
        <f t="shared" si="5"/>
        <v>0</v>
      </c>
      <c r="W25" s="100"/>
      <c r="X25" s="96"/>
      <c r="Y25" s="137">
        <f t="shared" si="6"/>
        <v>0</v>
      </c>
      <c r="Z25" s="90"/>
      <c r="AA25" s="153">
        <f t="shared" si="7"/>
        <v>0</v>
      </c>
      <c r="AB25" s="155" t="str">
        <f t="shared" si="8"/>
        <v/>
      </c>
      <c r="AC25" s="1"/>
      <c r="AD25" s="1"/>
      <c r="AE25" s="1"/>
      <c r="AF25" s="1"/>
    </row>
    <row r="26" spans="2:38" ht="14.25" customHeight="1" thickBot="1">
      <c r="B26" s="138"/>
      <c r="C26" s="139" t="s">
        <v>15</v>
      </c>
      <c r="D26" s="140">
        <f>SUM(D8:D25)</f>
        <v>0</v>
      </c>
      <c r="E26" s="140">
        <f>SUM(E8:E25)</f>
        <v>0</v>
      </c>
      <c r="F26" s="141">
        <f>SUM(F8:F25)</f>
        <v>0</v>
      </c>
      <c r="G26" s="141"/>
      <c r="H26" s="142">
        <f>SUM(H8:H25)</f>
        <v>0</v>
      </c>
      <c r="I26" s="143"/>
      <c r="J26" s="144" t="s">
        <v>15</v>
      </c>
      <c r="K26" s="145">
        <f>SUM(K8:K25)</f>
        <v>0</v>
      </c>
      <c r="L26" s="145">
        <f>SUM(L8:L25)</f>
        <v>0</v>
      </c>
      <c r="M26" s="145">
        <f t="shared" ref="M26:AB26" si="9">SUM(M8:M25)</f>
        <v>0</v>
      </c>
      <c r="N26" s="146"/>
      <c r="O26" s="147"/>
      <c r="P26" s="145"/>
      <c r="Q26" s="146"/>
      <c r="R26" s="146"/>
      <c r="S26" s="146"/>
      <c r="T26" s="146"/>
      <c r="U26" s="146"/>
      <c r="V26" s="146"/>
      <c r="W26" s="146"/>
      <c r="X26" s="146"/>
      <c r="Y26" s="146"/>
      <c r="Z26" s="146"/>
      <c r="AA26" s="146">
        <f>SUM(AA8:AA25)</f>
        <v>0</v>
      </c>
      <c r="AB26" s="156">
        <f t="shared" si="9"/>
        <v>0</v>
      </c>
      <c r="AC26" s="149"/>
      <c r="AD26" s="149"/>
      <c r="AE26" s="149"/>
      <c r="AF26" s="1"/>
    </row>
    <row r="27" spans="2:38" ht="15" thickBot="1"/>
    <row r="28" spans="2:38" ht="361.5" customHeight="1" thickBot="1">
      <c r="B28" s="105"/>
      <c r="C28" s="150" t="s">
        <v>134</v>
      </c>
      <c r="D28" s="176" t="s">
        <v>128</v>
      </c>
      <c r="E28" s="177"/>
      <c r="F28" s="177"/>
      <c r="G28" s="177"/>
      <c r="H28" s="178"/>
      <c r="I28" s="151"/>
      <c r="J28" s="152" t="s">
        <v>116</v>
      </c>
      <c r="K28" s="179" t="s">
        <v>128</v>
      </c>
      <c r="L28" s="180"/>
      <c r="M28" s="180"/>
      <c r="N28" s="180"/>
      <c r="O28" s="180"/>
      <c r="P28" s="180"/>
      <c r="Q28" s="180"/>
      <c r="R28" s="180"/>
      <c r="S28" s="180"/>
      <c r="T28" s="180"/>
      <c r="U28" s="180"/>
      <c r="V28" s="180"/>
      <c r="W28" s="180"/>
      <c r="X28" s="180"/>
      <c r="Y28" s="180"/>
      <c r="Z28" s="180"/>
      <c r="AA28" s="181"/>
      <c r="AD28" s="1">
        <v>2</v>
      </c>
      <c r="AE28" s="1"/>
      <c r="AF28" s="1"/>
      <c r="AG28" s="1"/>
      <c r="AH28" s="1"/>
      <c r="AI28" s="1"/>
      <c r="AJ28" s="1"/>
      <c r="AK28" s="1"/>
      <c r="AL28" s="1"/>
    </row>
  </sheetData>
  <sheetProtection algorithmName="SHA-512" hashValue="KChX4MEoZXZs5V6n19uNz6uZHpEpbMSBZ2TpuQIujCifV3PhMgZSFUlbY1AHc6XoPGSpfLtZ2TdLxpv99zkIsg==" saltValue="mcTM2YWjdZ6jGURYMXSCSw==" spinCount="100000" sheet="1" objects="1" scenarios="1"/>
  <mergeCells count="12">
    <mergeCell ref="D28:H28"/>
    <mergeCell ref="K28:AA28"/>
    <mergeCell ref="B2:AA2"/>
    <mergeCell ref="B6:B7"/>
    <mergeCell ref="C6:C7"/>
    <mergeCell ref="D6:D7"/>
    <mergeCell ref="E6:E7"/>
    <mergeCell ref="F6:F7"/>
    <mergeCell ref="G6:G7"/>
    <mergeCell ref="H6:H7"/>
    <mergeCell ref="J6:N6"/>
    <mergeCell ref="O6:AA6"/>
  </mergeCells>
  <hyperlinks>
    <hyperlink ref="B2:AA2" location="Pagrindinis!A1" display="GALUTINĖS ENERGIJOS VARTOJIMO ANALIZĖ IR PRELIMINARŪS TECHNINIAI SPRENDIMAI" xr:uid="{A81C59B8-1D1D-4937-AD59-F2BDB1005CAD}"/>
  </hyperlinks>
  <pageMargins left="1" right="1" top="1" bottom="1" header="0.5" footer="0.5"/>
  <pageSetup scale="21" orientation="portrait" r:id="rId1"/>
  <colBreaks count="1" manualBreakCount="1">
    <brk id="20" max="97" man="1"/>
  </colBreaks>
  <extLst>
    <ext xmlns:x14="http://schemas.microsoft.com/office/spreadsheetml/2009/9/main" uri="{CCE6A557-97BC-4b89-ADB6-D9C93CAAB3DF}">
      <x14:dataValidations xmlns:xm="http://schemas.microsoft.com/office/excel/2006/main" count="1">
        <x14:dataValidation type="list" allowBlank="1" showInputMessage="1" showErrorMessage="1" xr:uid="{22D15C10-7114-40FF-B8F7-BC9C99801B3F}">
          <x14:formula1>
            <xm:f>Pagalbinis!$B$2:$B$19</xm:f>
          </x14:formula1>
          <xm:sqref>O8:O25 R8:R25 U8:U25 X8:X25</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AED9B-22D3-4F78-9943-5D6CEE795DB1}">
  <dimension ref="B2:AL28"/>
  <sheetViews>
    <sheetView zoomScale="70" zoomScaleNormal="70" zoomScaleSheetLayoutView="85" workbookViewId="0">
      <selection activeCell="C3" sqref="C3"/>
    </sheetView>
  </sheetViews>
  <sheetFormatPr defaultRowHeight="14.4"/>
  <cols>
    <col min="1" max="1" width="2" customWidth="1"/>
    <col min="2" max="2" width="5.33203125" customWidth="1"/>
    <col min="3" max="3" width="33.109375" customWidth="1"/>
    <col min="4" max="4" width="9.88671875" customWidth="1"/>
    <col min="5" max="5" width="8.6640625" customWidth="1"/>
    <col min="6" max="7" width="11.44140625" customWidth="1"/>
    <col min="8" max="8" width="21.33203125" customWidth="1"/>
    <col min="9" max="9" width="3.6640625" customWidth="1"/>
    <col min="10" max="10" width="37.5546875" customWidth="1"/>
    <col min="11" max="11" width="13.6640625" customWidth="1"/>
    <col min="12" max="13" width="13.88671875" customWidth="1"/>
    <col min="14" max="26" width="15.88671875" customWidth="1"/>
    <col min="27" max="27" width="23.5546875" customWidth="1"/>
    <col min="28" max="28" width="48.6640625" customWidth="1"/>
    <col min="29" max="29" width="34.88671875" customWidth="1"/>
    <col min="30" max="30" width="16" customWidth="1"/>
  </cols>
  <sheetData>
    <row r="2" spans="2:32" s="102" customFormat="1" ht="18">
      <c r="B2" s="175" t="s">
        <v>11</v>
      </c>
      <c r="C2" s="175"/>
      <c r="D2" s="175"/>
      <c r="E2" s="175"/>
      <c r="F2" s="175"/>
      <c r="G2" s="175"/>
      <c r="H2" s="175"/>
      <c r="I2" s="175"/>
      <c r="J2" s="175"/>
      <c r="K2" s="175"/>
      <c r="L2" s="175"/>
      <c r="M2" s="175"/>
      <c r="N2" s="175"/>
      <c r="O2" s="175"/>
      <c r="P2" s="175"/>
      <c r="Q2" s="175"/>
      <c r="R2" s="175"/>
      <c r="S2" s="175"/>
      <c r="T2" s="175"/>
      <c r="U2" s="175"/>
      <c r="V2" s="175"/>
      <c r="W2" s="175"/>
      <c r="X2" s="175"/>
      <c r="Y2" s="175"/>
      <c r="Z2" s="175"/>
      <c r="AA2" s="175"/>
      <c r="AB2" t="s">
        <v>3</v>
      </c>
    </row>
    <row r="3" spans="2:32" s="102" customFormat="1" ht="21">
      <c r="B3" s="103" t="s">
        <v>87</v>
      </c>
      <c r="C3" s="71"/>
      <c r="D3" s="2"/>
      <c r="E3" s="2"/>
      <c r="F3" s="2"/>
      <c r="G3" s="104"/>
      <c r="H3" s="104"/>
      <c r="I3" s="104"/>
      <c r="J3" s="104"/>
      <c r="K3" s="104"/>
      <c r="L3" s="2"/>
      <c r="M3" s="2"/>
      <c r="N3" s="2"/>
      <c r="O3" s="2"/>
      <c r="P3" s="2"/>
      <c r="Q3" s="2"/>
      <c r="R3" s="2"/>
      <c r="S3" s="2"/>
      <c r="T3" s="2"/>
      <c r="U3" s="2"/>
      <c r="V3" s="2"/>
      <c r="W3" s="2"/>
      <c r="X3" s="2"/>
      <c r="Y3" s="2"/>
      <c r="Z3" s="2"/>
      <c r="AA3" s="2"/>
      <c r="AB3" s="4" t="s">
        <v>29</v>
      </c>
    </row>
    <row r="4" spans="2:32" ht="12" customHeight="1">
      <c r="E4" s="105"/>
      <c r="F4" s="105"/>
      <c r="G4" s="105"/>
      <c r="H4" s="105"/>
      <c r="I4" s="105"/>
      <c r="J4" s="101"/>
      <c r="K4" s="101"/>
      <c r="L4" s="101"/>
      <c r="M4" s="101"/>
      <c r="N4" s="101"/>
      <c r="O4" s="101"/>
      <c r="P4" s="101"/>
      <c r="Q4" s="101"/>
      <c r="R4" s="101"/>
      <c r="S4" s="101"/>
      <c r="T4" s="101"/>
      <c r="U4" s="101"/>
      <c r="V4" s="101"/>
      <c r="W4" s="101"/>
      <c r="X4" s="101"/>
      <c r="Y4" s="101"/>
      <c r="Z4" s="101"/>
      <c r="AA4" s="1"/>
      <c r="AB4" s="5" t="s">
        <v>129</v>
      </c>
      <c r="AC4" s="1"/>
      <c r="AD4" s="1"/>
      <c r="AE4" s="1"/>
      <c r="AF4" s="1"/>
    </row>
    <row r="5" spans="2:32" ht="15" thickBot="1">
      <c r="C5" s="106" t="s">
        <v>23</v>
      </c>
      <c r="E5" s="105"/>
      <c r="F5" s="105"/>
      <c r="G5" s="105"/>
      <c r="I5" s="105"/>
      <c r="J5" s="106" t="s">
        <v>24</v>
      </c>
      <c r="L5" s="107"/>
      <c r="M5" s="107"/>
      <c r="N5" s="107"/>
      <c r="O5" s="107"/>
      <c r="P5" s="107"/>
      <c r="Q5" s="107"/>
      <c r="R5" s="107"/>
      <c r="S5" s="107"/>
      <c r="T5" s="107"/>
      <c r="U5" s="107"/>
      <c r="V5" s="107"/>
      <c r="W5" s="107"/>
      <c r="X5" s="107"/>
      <c r="Y5" s="107"/>
      <c r="Z5" s="107"/>
      <c r="AA5" s="1"/>
      <c r="AB5" s="1"/>
      <c r="AC5" s="1"/>
      <c r="AD5" s="1"/>
      <c r="AE5" s="1"/>
      <c r="AF5" s="1"/>
    </row>
    <row r="6" spans="2:32" ht="15" thickBot="1">
      <c r="B6" s="194" t="s">
        <v>25</v>
      </c>
      <c r="C6" s="192" t="s">
        <v>26</v>
      </c>
      <c r="D6" s="190" t="s">
        <v>27</v>
      </c>
      <c r="E6" s="190" t="s">
        <v>13</v>
      </c>
      <c r="F6" s="190" t="s">
        <v>16</v>
      </c>
      <c r="G6" s="190" t="s">
        <v>64</v>
      </c>
      <c r="H6" s="188" t="s">
        <v>56</v>
      </c>
      <c r="I6" s="105"/>
      <c r="J6" s="185" t="s">
        <v>115</v>
      </c>
      <c r="K6" s="186"/>
      <c r="L6" s="186"/>
      <c r="M6" s="186"/>
      <c r="N6" s="187"/>
      <c r="O6" s="182" t="s">
        <v>113</v>
      </c>
      <c r="P6" s="183"/>
      <c r="Q6" s="183"/>
      <c r="R6" s="183"/>
      <c r="S6" s="183"/>
      <c r="T6" s="183"/>
      <c r="U6" s="183"/>
      <c r="V6" s="183"/>
      <c r="W6" s="183"/>
      <c r="X6" s="183"/>
      <c r="Y6" s="183"/>
      <c r="Z6" s="183"/>
      <c r="AA6" s="184"/>
      <c r="AB6" s="1"/>
      <c r="AC6" s="1"/>
      <c r="AD6" s="1"/>
      <c r="AE6" s="1"/>
      <c r="AF6" s="1"/>
    </row>
    <row r="7" spans="2:32" ht="131.25" customHeight="1" thickBot="1">
      <c r="B7" s="195"/>
      <c r="C7" s="193"/>
      <c r="D7" s="191"/>
      <c r="E7" s="191"/>
      <c r="F7" s="191"/>
      <c r="G7" s="191"/>
      <c r="H7" s="189"/>
      <c r="I7" s="108" t="s">
        <v>25</v>
      </c>
      <c r="J7" s="109" t="s">
        <v>130</v>
      </c>
      <c r="K7" s="110" t="s">
        <v>14</v>
      </c>
      <c r="L7" s="111" t="s">
        <v>13</v>
      </c>
      <c r="M7" s="112" t="s">
        <v>16</v>
      </c>
      <c r="N7" s="113" t="s">
        <v>64</v>
      </c>
      <c r="O7" s="114" t="s">
        <v>118</v>
      </c>
      <c r="P7" s="115" t="s">
        <v>119</v>
      </c>
      <c r="Q7" s="116" t="s">
        <v>120</v>
      </c>
      <c r="R7" s="115" t="s">
        <v>131</v>
      </c>
      <c r="S7" s="115" t="s">
        <v>121</v>
      </c>
      <c r="T7" s="115" t="s">
        <v>122</v>
      </c>
      <c r="U7" s="114" t="s">
        <v>132</v>
      </c>
      <c r="V7" s="115" t="s">
        <v>123</v>
      </c>
      <c r="W7" s="115" t="s">
        <v>124</v>
      </c>
      <c r="X7" s="114" t="s">
        <v>133</v>
      </c>
      <c r="Y7" s="115" t="s">
        <v>125</v>
      </c>
      <c r="Z7" s="115" t="s">
        <v>126</v>
      </c>
      <c r="AA7" s="114" t="s">
        <v>57</v>
      </c>
      <c r="AB7" s="154" t="s">
        <v>112</v>
      </c>
      <c r="AC7" s="1"/>
      <c r="AD7" s="1"/>
      <c r="AE7" s="1"/>
      <c r="AF7" s="1"/>
    </row>
    <row r="8" spans="2:32" ht="15.6">
      <c r="B8" s="119">
        <v>1</v>
      </c>
      <c r="C8" s="75" t="s">
        <v>28</v>
      </c>
      <c r="D8" s="85"/>
      <c r="E8" s="85"/>
      <c r="F8" s="120">
        <f>D8*E8</f>
        <v>0</v>
      </c>
      <c r="G8" s="81"/>
      <c r="H8" s="121">
        <f>F8*G8/1000</f>
        <v>0</v>
      </c>
      <c r="I8" s="122">
        <v>1</v>
      </c>
      <c r="J8" s="75" t="s">
        <v>28</v>
      </c>
      <c r="K8" s="72"/>
      <c r="L8" s="72"/>
      <c r="M8" s="120">
        <f>K8*L8</f>
        <v>0</v>
      </c>
      <c r="N8" s="86"/>
      <c r="O8" s="92"/>
      <c r="P8" s="123">
        <f>M8*O8</f>
        <v>0</v>
      </c>
      <c r="Q8" s="86"/>
      <c r="R8" s="95"/>
      <c r="S8" s="124">
        <f>M8*R8</f>
        <v>0</v>
      </c>
      <c r="T8" s="97"/>
      <c r="U8" s="95"/>
      <c r="V8" s="125">
        <f>U8*M8</f>
        <v>0</v>
      </c>
      <c r="W8" s="99"/>
      <c r="X8" s="95"/>
      <c r="Y8" s="123">
        <f>M8*X8</f>
        <v>0</v>
      </c>
      <c r="Z8" s="86"/>
      <c r="AA8" s="153">
        <f>(P8*Q8/1000)+(S8*T8/1000)+(V8*W8/1000)+(Y8*Z8/1000)</f>
        <v>0</v>
      </c>
      <c r="AB8" s="155" t="str">
        <f>IF(Q8+T8+W8+Z8&lt;&gt;N8,"Darbo valandų skaičius nesutampa su nurodytu N stulpelyje","")</f>
        <v/>
      </c>
      <c r="AC8" s="1"/>
      <c r="AD8" s="1"/>
      <c r="AE8" s="1"/>
      <c r="AF8" s="1"/>
    </row>
    <row r="9" spans="2:32" ht="15.6">
      <c r="B9" s="128">
        <v>2</v>
      </c>
      <c r="C9" s="75" t="s">
        <v>28</v>
      </c>
      <c r="D9" s="76"/>
      <c r="E9" s="76"/>
      <c r="F9" s="129">
        <f t="shared" ref="F9:F25" si="0">D9*E9</f>
        <v>0</v>
      </c>
      <c r="G9" s="77"/>
      <c r="H9" s="130">
        <f t="shared" ref="H9:H25" si="1">F9*G9/1000</f>
        <v>0</v>
      </c>
      <c r="I9" s="122">
        <v>2</v>
      </c>
      <c r="J9" s="75" t="s">
        <v>28</v>
      </c>
      <c r="K9" s="78"/>
      <c r="L9" s="74"/>
      <c r="M9" s="120">
        <f t="shared" ref="M9:M25" si="2">K9*L9</f>
        <v>0</v>
      </c>
      <c r="N9" s="87"/>
      <c r="O9" s="92"/>
      <c r="P9" s="123">
        <f t="shared" ref="P9:P25" si="3">M9*O9</f>
        <v>0</v>
      </c>
      <c r="Q9" s="86"/>
      <c r="R9" s="95"/>
      <c r="S9" s="124">
        <f t="shared" ref="S9:S25" si="4">M9*R9</f>
        <v>0</v>
      </c>
      <c r="T9" s="97"/>
      <c r="U9" s="95"/>
      <c r="V9" s="125">
        <f t="shared" ref="V9:V25" si="5">U9*M9</f>
        <v>0</v>
      </c>
      <c r="W9" s="99"/>
      <c r="X9" s="95"/>
      <c r="Y9" s="37">
        <f t="shared" ref="Y9:Y25" si="6">M9*X9</f>
        <v>0</v>
      </c>
      <c r="Z9" s="87"/>
      <c r="AA9" s="153">
        <f t="shared" ref="AA9:AA25" si="7">(P9*Q9/1000)+(S9*T9/1000)+(V9*W9/1000)+(Y9*Z9/1000)</f>
        <v>0</v>
      </c>
      <c r="AB9" s="155" t="str">
        <f t="shared" ref="AB9:AB25" si="8">IF(Q9+T9+W9+Z9&lt;&gt;N9,"Darbo valandų skaičius nesutampa su nurodytu N stulpelyje","")</f>
        <v/>
      </c>
      <c r="AC9" s="1"/>
      <c r="AD9" s="1"/>
      <c r="AE9" s="1"/>
      <c r="AF9" s="1"/>
    </row>
    <row r="10" spans="2:32" ht="15.6">
      <c r="B10" s="128">
        <v>3</v>
      </c>
      <c r="C10" s="75" t="s">
        <v>28</v>
      </c>
      <c r="D10" s="74"/>
      <c r="E10" s="74"/>
      <c r="F10" s="129">
        <f t="shared" si="0"/>
        <v>0</v>
      </c>
      <c r="G10" s="77"/>
      <c r="H10" s="130">
        <f t="shared" si="1"/>
        <v>0</v>
      </c>
      <c r="I10" s="122">
        <v>3</v>
      </c>
      <c r="J10" s="75" t="s">
        <v>28</v>
      </c>
      <c r="K10" s="74"/>
      <c r="L10" s="74"/>
      <c r="M10" s="120">
        <f t="shared" si="2"/>
        <v>0</v>
      </c>
      <c r="N10" s="87"/>
      <c r="O10" s="92"/>
      <c r="P10" s="123">
        <f t="shared" si="3"/>
        <v>0</v>
      </c>
      <c r="Q10" s="86"/>
      <c r="R10" s="95"/>
      <c r="S10" s="124">
        <f t="shared" si="4"/>
        <v>0</v>
      </c>
      <c r="T10" s="97"/>
      <c r="U10" s="95"/>
      <c r="V10" s="125">
        <f t="shared" si="5"/>
        <v>0</v>
      </c>
      <c r="W10" s="99"/>
      <c r="X10" s="95"/>
      <c r="Y10" s="37">
        <f t="shared" si="6"/>
        <v>0</v>
      </c>
      <c r="Z10" s="87"/>
      <c r="AA10" s="153">
        <f t="shared" si="7"/>
        <v>0</v>
      </c>
      <c r="AB10" s="155" t="str">
        <f t="shared" si="8"/>
        <v/>
      </c>
      <c r="AC10" s="1"/>
      <c r="AD10" s="1"/>
      <c r="AE10" s="1"/>
      <c r="AF10" s="1"/>
    </row>
    <row r="11" spans="2:32" ht="15.6">
      <c r="B11" s="119">
        <v>4</v>
      </c>
      <c r="C11" s="75" t="s">
        <v>28</v>
      </c>
      <c r="D11" s="76"/>
      <c r="E11" s="76"/>
      <c r="F11" s="129">
        <f t="shared" si="0"/>
        <v>0</v>
      </c>
      <c r="G11" s="77"/>
      <c r="H11" s="131">
        <f t="shared" si="1"/>
        <v>0</v>
      </c>
      <c r="I11" s="132">
        <v>4</v>
      </c>
      <c r="J11" s="75" t="s">
        <v>28</v>
      </c>
      <c r="K11" s="74"/>
      <c r="L11" s="74"/>
      <c r="M11" s="120">
        <f t="shared" si="2"/>
        <v>0</v>
      </c>
      <c r="N11" s="87"/>
      <c r="O11" s="92"/>
      <c r="P11" s="123">
        <f t="shared" si="3"/>
        <v>0</v>
      </c>
      <c r="Q11" s="86"/>
      <c r="R11" s="95"/>
      <c r="S11" s="124">
        <f t="shared" si="4"/>
        <v>0</v>
      </c>
      <c r="T11" s="97"/>
      <c r="U11" s="95"/>
      <c r="V11" s="125">
        <f t="shared" si="5"/>
        <v>0</v>
      </c>
      <c r="W11" s="99"/>
      <c r="X11" s="95"/>
      <c r="Y11" s="37">
        <f t="shared" si="6"/>
        <v>0</v>
      </c>
      <c r="Z11" s="87"/>
      <c r="AA11" s="153">
        <f t="shared" si="7"/>
        <v>0</v>
      </c>
      <c r="AB11" s="155" t="str">
        <f t="shared" si="8"/>
        <v/>
      </c>
      <c r="AC11" s="1"/>
      <c r="AD11" s="1"/>
      <c r="AE11" s="1"/>
      <c r="AF11" s="1"/>
    </row>
    <row r="12" spans="2:32" ht="15.6">
      <c r="B12" s="128">
        <v>5</v>
      </c>
      <c r="C12" s="75" t="s">
        <v>28</v>
      </c>
      <c r="D12" s="74"/>
      <c r="E12" s="74"/>
      <c r="F12" s="129">
        <f t="shared" si="0"/>
        <v>0</v>
      </c>
      <c r="G12" s="77"/>
      <c r="H12" s="131">
        <f t="shared" si="1"/>
        <v>0</v>
      </c>
      <c r="I12" s="122">
        <v>5</v>
      </c>
      <c r="J12" s="75" t="s">
        <v>28</v>
      </c>
      <c r="K12" s="74"/>
      <c r="L12" s="74"/>
      <c r="M12" s="120">
        <f t="shared" si="2"/>
        <v>0</v>
      </c>
      <c r="N12" s="87"/>
      <c r="O12" s="92"/>
      <c r="P12" s="123">
        <f t="shared" si="3"/>
        <v>0</v>
      </c>
      <c r="Q12" s="86"/>
      <c r="R12" s="95"/>
      <c r="S12" s="124">
        <f t="shared" si="4"/>
        <v>0</v>
      </c>
      <c r="T12" s="80"/>
      <c r="U12" s="95"/>
      <c r="V12" s="125">
        <f t="shared" si="5"/>
        <v>0</v>
      </c>
      <c r="W12" s="99"/>
      <c r="X12" s="95"/>
      <c r="Y12" s="37">
        <f t="shared" si="6"/>
        <v>0</v>
      </c>
      <c r="Z12" s="87"/>
      <c r="AA12" s="153">
        <f t="shared" si="7"/>
        <v>0</v>
      </c>
      <c r="AB12" s="155" t="str">
        <f t="shared" si="8"/>
        <v/>
      </c>
      <c r="AD12" s="1"/>
      <c r="AE12" s="1"/>
      <c r="AF12" s="1"/>
    </row>
    <row r="13" spans="2:32" ht="15.6">
      <c r="B13" s="128">
        <v>6</v>
      </c>
      <c r="C13" s="75" t="s">
        <v>28</v>
      </c>
      <c r="D13" s="74"/>
      <c r="E13" s="74"/>
      <c r="F13" s="129">
        <f t="shared" si="0"/>
        <v>0</v>
      </c>
      <c r="G13" s="77"/>
      <c r="H13" s="131">
        <f t="shared" si="1"/>
        <v>0</v>
      </c>
      <c r="I13" s="122">
        <v>6</v>
      </c>
      <c r="J13" s="75" t="s">
        <v>28</v>
      </c>
      <c r="K13" s="78"/>
      <c r="L13" s="74"/>
      <c r="M13" s="120">
        <f t="shared" si="2"/>
        <v>0</v>
      </c>
      <c r="N13" s="87"/>
      <c r="O13" s="92"/>
      <c r="P13" s="123">
        <f t="shared" si="3"/>
        <v>0</v>
      </c>
      <c r="Q13" s="86"/>
      <c r="R13" s="95"/>
      <c r="S13" s="124">
        <f t="shared" si="4"/>
        <v>0</v>
      </c>
      <c r="T13" s="80"/>
      <c r="U13" s="95"/>
      <c r="V13" s="125">
        <f t="shared" si="5"/>
        <v>0</v>
      </c>
      <c r="W13" s="99"/>
      <c r="X13" s="95"/>
      <c r="Y13" s="37">
        <f t="shared" si="6"/>
        <v>0</v>
      </c>
      <c r="Z13" s="87"/>
      <c r="AA13" s="153">
        <f t="shared" si="7"/>
        <v>0</v>
      </c>
      <c r="AB13" s="155" t="str">
        <f t="shared" si="8"/>
        <v/>
      </c>
      <c r="AC13" s="1"/>
      <c r="AD13" s="1"/>
      <c r="AE13" s="1"/>
      <c r="AF13" s="1"/>
    </row>
    <row r="14" spans="2:32" ht="15.6">
      <c r="B14" s="119">
        <v>7</v>
      </c>
      <c r="C14" s="75" t="s">
        <v>28</v>
      </c>
      <c r="D14" s="74"/>
      <c r="E14" s="74"/>
      <c r="F14" s="129">
        <f t="shared" si="0"/>
        <v>0</v>
      </c>
      <c r="G14" s="77"/>
      <c r="H14" s="131">
        <f t="shared" si="1"/>
        <v>0</v>
      </c>
      <c r="I14" s="122">
        <v>7</v>
      </c>
      <c r="J14" s="75" t="s">
        <v>28</v>
      </c>
      <c r="K14" s="74"/>
      <c r="L14" s="74"/>
      <c r="M14" s="120">
        <f t="shared" si="2"/>
        <v>0</v>
      </c>
      <c r="N14" s="87"/>
      <c r="O14" s="92"/>
      <c r="P14" s="123">
        <f t="shared" si="3"/>
        <v>0</v>
      </c>
      <c r="Q14" s="86"/>
      <c r="R14" s="95"/>
      <c r="S14" s="124">
        <f t="shared" si="4"/>
        <v>0</v>
      </c>
      <c r="T14" s="80"/>
      <c r="U14" s="95"/>
      <c r="V14" s="125">
        <f t="shared" si="5"/>
        <v>0</v>
      </c>
      <c r="W14" s="99"/>
      <c r="X14" s="95"/>
      <c r="Y14" s="37">
        <f t="shared" si="6"/>
        <v>0</v>
      </c>
      <c r="Z14" s="87"/>
      <c r="AA14" s="153">
        <f t="shared" si="7"/>
        <v>0</v>
      </c>
      <c r="AB14" s="155" t="str">
        <f t="shared" si="8"/>
        <v/>
      </c>
      <c r="AC14" s="1"/>
      <c r="AD14" s="1"/>
      <c r="AE14" s="1"/>
      <c r="AF14" s="1"/>
    </row>
    <row r="15" spans="2:32" ht="15.6">
      <c r="B15" s="128">
        <v>8</v>
      </c>
      <c r="C15" s="75" t="s">
        <v>28</v>
      </c>
      <c r="D15" s="74"/>
      <c r="E15" s="74"/>
      <c r="F15" s="129">
        <f t="shared" si="0"/>
        <v>0</v>
      </c>
      <c r="G15" s="77"/>
      <c r="H15" s="131">
        <f t="shared" si="1"/>
        <v>0</v>
      </c>
      <c r="I15" s="132">
        <v>8</v>
      </c>
      <c r="J15" s="75" t="s">
        <v>28</v>
      </c>
      <c r="K15" s="74"/>
      <c r="L15" s="74"/>
      <c r="M15" s="120">
        <f t="shared" si="2"/>
        <v>0</v>
      </c>
      <c r="N15" s="87"/>
      <c r="O15" s="92"/>
      <c r="P15" s="123">
        <f t="shared" si="3"/>
        <v>0</v>
      </c>
      <c r="Q15" s="86"/>
      <c r="R15" s="95"/>
      <c r="S15" s="124">
        <f t="shared" si="4"/>
        <v>0</v>
      </c>
      <c r="T15" s="80"/>
      <c r="U15" s="95"/>
      <c r="V15" s="125">
        <f t="shared" si="5"/>
        <v>0</v>
      </c>
      <c r="W15" s="99"/>
      <c r="X15" s="95"/>
      <c r="Y15" s="37">
        <f t="shared" si="6"/>
        <v>0</v>
      </c>
      <c r="Z15" s="87"/>
      <c r="AA15" s="153">
        <f t="shared" si="7"/>
        <v>0</v>
      </c>
      <c r="AB15" s="155" t="str">
        <f t="shared" si="8"/>
        <v/>
      </c>
      <c r="AC15" s="1"/>
      <c r="AD15" s="1"/>
      <c r="AE15" s="1"/>
      <c r="AF15" s="1"/>
    </row>
    <row r="16" spans="2:32" ht="15.6">
      <c r="B16" s="128">
        <v>9</v>
      </c>
      <c r="C16" s="75" t="s">
        <v>28</v>
      </c>
      <c r="D16" s="74"/>
      <c r="E16" s="74"/>
      <c r="F16" s="129">
        <f t="shared" si="0"/>
        <v>0</v>
      </c>
      <c r="G16" s="77"/>
      <c r="H16" s="131">
        <f t="shared" si="1"/>
        <v>0</v>
      </c>
      <c r="I16" s="122">
        <v>9</v>
      </c>
      <c r="J16" s="75" t="s">
        <v>28</v>
      </c>
      <c r="K16" s="74"/>
      <c r="L16" s="74"/>
      <c r="M16" s="120">
        <f t="shared" si="2"/>
        <v>0</v>
      </c>
      <c r="N16" s="87"/>
      <c r="O16" s="92"/>
      <c r="P16" s="123">
        <f t="shared" si="3"/>
        <v>0</v>
      </c>
      <c r="Q16" s="86"/>
      <c r="R16" s="95"/>
      <c r="S16" s="124">
        <f t="shared" si="4"/>
        <v>0</v>
      </c>
      <c r="T16" s="80"/>
      <c r="U16" s="95"/>
      <c r="V16" s="125">
        <f t="shared" si="5"/>
        <v>0</v>
      </c>
      <c r="W16" s="99"/>
      <c r="X16" s="95"/>
      <c r="Y16" s="37">
        <f t="shared" si="6"/>
        <v>0</v>
      </c>
      <c r="Z16" s="87"/>
      <c r="AA16" s="153">
        <f t="shared" si="7"/>
        <v>0</v>
      </c>
      <c r="AB16" s="155" t="str">
        <f t="shared" si="8"/>
        <v/>
      </c>
      <c r="AC16" s="1"/>
      <c r="AD16" s="1"/>
      <c r="AE16" s="1"/>
      <c r="AF16" s="1"/>
    </row>
    <row r="17" spans="2:38" ht="15.6">
      <c r="B17" s="119">
        <v>10</v>
      </c>
      <c r="C17" s="75" t="s">
        <v>28</v>
      </c>
      <c r="D17" s="74"/>
      <c r="E17" s="74"/>
      <c r="F17" s="129">
        <f t="shared" si="0"/>
        <v>0</v>
      </c>
      <c r="G17" s="77"/>
      <c r="H17" s="131">
        <f t="shared" si="1"/>
        <v>0</v>
      </c>
      <c r="I17" s="122">
        <v>10</v>
      </c>
      <c r="J17" s="75" t="s">
        <v>28</v>
      </c>
      <c r="K17" s="74"/>
      <c r="L17" s="74"/>
      <c r="M17" s="120">
        <f t="shared" si="2"/>
        <v>0</v>
      </c>
      <c r="N17" s="87"/>
      <c r="O17" s="92"/>
      <c r="P17" s="123">
        <f t="shared" si="3"/>
        <v>0</v>
      </c>
      <c r="Q17" s="86"/>
      <c r="R17" s="95"/>
      <c r="S17" s="124">
        <f t="shared" si="4"/>
        <v>0</v>
      </c>
      <c r="T17" s="80"/>
      <c r="U17" s="95"/>
      <c r="V17" s="125">
        <f t="shared" si="5"/>
        <v>0</v>
      </c>
      <c r="W17" s="99"/>
      <c r="X17" s="95"/>
      <c r="Y17" s="37">
        <f t="shared" si="6"/>
        <v>0</v>
      </c>
      <c r="Z17" s="87"/>
      <c r="AA17" s="153">
        <f t="shared" si="7"/>
        <v>0</v>
      </c>
      <c r="AB17" s="155" t="str">
        <f t="shared" si="8"/>
        <v/>
      </c>
      <c r="AC17" s="1"/>
      <c r="AD17" s="1"/>
      <c r="AE17" s="1"/>
      <c r="AF17" s="1"/>
    </row>
    <row r="18" spans="2:38" ht="15.6">
      <c r="B18" s="128">
        <v>11</v>
      </c>
      <c r="C18" s="75" t="s">
        <v>28</v>
      </c>
      <c r="D18" s="74"/>
      <c r="E18" s="74"/>
      <c r="F18" s="129">
        <f t="shared" si="0"/>
        <v>0</v>
      </c>
      <c r="G18" s="77"/>
      <c r="H18" s="131">
        <f t="shared" si="1"/>
        <v>0</v>
      </c>
      <c r="I18" s="122">
        <v>11</v>
      </c>
      <c r="J18" s="75" t="s">
        <v>28</v>
      </c>
      <c r="K18" s="74"/>
      <c r="L18" s="74"/>
      <c r="M18" s="120">
        <f t="shared" si="2"/>
        <v>0</v>
      </c>
      <c r="N18" s="87"/>
      <c r="O18" s="92"/>
      <c r="P18" s="123">
        <f t="shared" si="3"/>
        <v>0</v>
      </c>
      <c r="Q18" s="86"/>
      <c r="R18" s="95"/>
      <c r="S18" s="124">
        <f t="shared" si="4"/>
        <v>0</v>
      </c>
      <c r="T18" s="80"/>
      <c r="U18" s="95"/>
      <c r="V18" s="125">
        <f t="shared" si="5"/>
        <v>0</v>
      </c>
      <c r="W18" s="99"/>
      <c r="X18" s="95"/>
      <c r="Y18" s="37">
        <f t="shared" si="6"/>
        <v>0</v>
      </c>
      <c r="Z18" s="87"/>
      <c r="AA18" s="153">
        <f t="shared" si="7"/>
        <v>0</v>
      </c>
      <c r="AB18" s="155" t="str">
        <f t="shared" si="8"/>
        <v/>
      </c>
      <c r="AC18" s="1"/>
      <c r="AD18" s="1"/>
      <c r="AE18" s="1"/>
      <c r="AF18" s="1"/>
    </row>
    <row r="19" spans="2:38" ht="15.6">
      <c r="B19" s="128">
        <v>12</v>
      </c>
      <c r="C19" s="75" t="s">
        <v>28</v>
      </c>
      <c r="D19" s="74"/>
      <c r="E19" s="74"/>
      <c r="F19" s="129">
        <f t="shared" si="0"/>
        <v>0</v>
      </c>
      <c r="G19" s="77"/>
      <c r="H19" s="131">
        <f t="shared" si="1"/>
        <v>0</v>
      </c>
      <c r="I19" s="132">
        <v>12</v>
      </c>
      <c r="J19" s="75" t="s">
        <v>28</v>
      </c>
      <c r="K19" s="74"/>
      <c r="L19" s="74"/>
      <c r="M19" s="120">
        <f t="shared" si="2"/>
        <v>0</v>
      </c>
      <c r="N19" s="87"/>
      <c r="O19" s="92"/>
      <c r="P19" s="123">
        <f t="shared" si="3"/>
        <v>0</v>
      </c>
      <c r="Q19" s="86"/>
      <c r="R19" s="95"/>
      <c r="S19" s="124">
        <f t="shared" si="4"/>
        <v>0</v>
      </c>
      <c r="T19" s="80"/>
      <c r="U19" s="95"/>
      <c r="V19" s="125">
        <f t="shared" si="5"/>
        <v>0</v>
      </c>
      <c r="W19" s="99"/>
      <c r="X19" s="95"/>
      <c r="Y19" s="37">
        <f t="shared" si="6"/>
        <v>0</v>
      </c>
      <c r="Z19" s="87"/>
      <c r="AA19" s="153">
        <f t="shared" si="7"/>
        <v>0</v>
      </c>
      <c r="AB19" s="155" t="str">
        <f t="shared" si="8"/>
        <v/>
      </c>
      <c r="AC19" s="1"/>
      <c r="AD19" s="1"/>
      <c r="AE19" s="1"/>
      <c r="AF19" s="1"/>
    </row>
    <row r="20" spans="2:38" ht="15.6">
      <c r="B20" s="119">
        <v>13</v>
      </c>
      <c r="C20" s="75" t="s">
        <v>28</v>
      </c>
      <c r="D20" s="74"/>
      <c r="E20" s="74"/>
      <c r="F20" s="129">
        <f t="shared" si="0"/>
        <v>0</v>
      </c>
      <c r="G20" s="77"/>
      <c r="H20" s="131">
        <f t="shared" si="1"/>
        <v>0</v>
      </c>
      <c r="I20" s="122">
        <v>13</v>
      </c>
      <c r="J20" s="75" t="s">
        <v>28</v>
      </c>
      <c r="K20" s="74"/>
      <c r="L20" s="74"/>
      <c r="M20" s="120">
        <f t="shared" si="2"/>
        <v>0</v>
      </c>
      <c r="N20" s="87"/>
      <c r="O20" s="92"/>
      <c r="P20" s="123">
        <f t="shared" si="3"/>
        <v>0</v>
      </c>
      <c r="Q20" s="86"/>
      <c r="R20" s="95"/>
      <c r="S20" s="124">
        <f t="shared" si="4"/>
        <v>0</v>
      </c>
      <c r="T20" s="80"/>
      <c r="U20" s="95"/>
      <c r="V20" s="125">
        <f t="shared" si="5"/>
        <v>0</v>
      </c>
      <c r="W20" s="99"/>
      <c r="X20" s="95"/>
      <c r="Y20" s="37">
        <f t="shared" si="6"/>
        <v>0</v>
      </c>
      <c r="Z20" s="87"/>
      <c r="AA20" s="153">
        <f t="shared" si="7"/>
        <v>0</v>
      </c>
      <c r="AB20" s="155" t="str">
        <f t="shared" si="8"/>
        <v/>
      </c>
      <c r="AC20" s="1"/>
      <c r="AD20" s="1"/>
      <c r="AE20" s="1"/>
      <c r="AF20" s="1"/>
    </row>
    <row r="21" spans="2:38" ht="15.6">
      <c r="B21" s="128">
        <v>14</v>
      </c>
      <c r="C21" s="75" t="s">
        <v>28</v>
      </c>
      <c r="D21" s="74"/>
      <c r="E21" s="74"/>
      <c r="F21" s="129">
        <f t="shared" si="0"/>
        <v>0</v>
      </c>
      <c r="G21" s="77"/>
      <c r="H21" s="131">
        <f t="shared" si="1"/>
        <v>0</v>
      </c>
      <c r="I21" s="122">
        <v>14</v>
      </c>
      <c r="J21" s="75" t="s">
        <v>28</v>
      </c>
      <c r="K21" s="79"/>
      <c r="L21" s="74"/>
      <c r="M21" s="120">
        <f t="shared" si="2"/>
        <v>0</v>
      </c>
      <c r="N21" s="87"/>
      <c r="O21" s="92"/>
      <c r="P21" s="123">
        <f t="shared" si="3"/>
        <v>0</v>
      </c>
      <c r="Q21" s="86"/>
      <c r="R21" s="95"/>
      <c r="S21" s="124">
        <f t="shared" si="4"/>
        <v>0</v>
      </c>
      <c r="T21" s="80"/>
      <c r="U21" s="95"/>
      <c r="V21" s="125">
        <f t="shared" si="5"/>
        <v>0</v>
      </c>
      <c r="W21" s="99"/>
      <c r="X21" s="95"/>
      <c r="Y21" s="37">
        <f t="shared" si="6"/>
        <v>0</v>
      </c>
      <c r="Z21" s="87"/>
      <c r="AA21" s="153">
        <f t="shared" si="7"/>
        <v>0</v>
      </c>
      <c r="AB21" s="155" t="str">
        <f t="shared" si="8"/>
        <v/>
      </c>
      <c r="AC21" s="1"/>
      <c r="AD21" s="1"/>
      <c r="AE21" s="1"/>
      <c r="AF21" s="1"/>
    </row>
    <row r="22" spans="2:38" ht="15.6">
      <c r="B22" s="128">
        <v>15</v>
      </c>
      <c r="C22" s="75" t="s">
        <v>28</v>
      </c>
      <c r="D22" s="74"/>
      <c r="E22" s="74"/>
      <c r="F22" s="129">
        <f t="shared" si="0"/>
        <v>0</v>
      </c>
      <c r="G22" s="77"/>
      <c r="H22" s="131">
        <f t="shared" si="1"/>
        <v>0</v>
      </c>
      <c r="I22" s="122">
        <v>15</v>
      </c>
      <c r="J22" s="75" t="s">
        <v>28</v>
      </c>
      <c r="K22" s="74"/>
      <c r="L22" s="74"/>
      <c r="M22" s="120">
        <f t="shared" si="2"/>
        <v>0</v>
      </c>
      <c r="N22" s="87"/>
      <c r="O22" s="92"/>
      <c r="P22" s="123">
        <f t="shared" si="3"/>
        <v>0</v>
      </c>
      <c r="Q22" s="86"/>
      <c r="R22" s="95"/>
      <c r="S22" s="124">
        <f t="shared" si="4"/>
        <v>0</v>
      </c>
      <c r="T22" s="80"/>
      <c r="U22" s="95"/>
      <c r="V22" s="125">
        <f t="shared" si="5"/>
        <v>0</v>
      </c>
      <c r="W22" s="99"/>
      <c r="X22" s="95"/>
      <c r="Y22" s="37">
        <f t="shared" si="6"/>
        <v>0</v>
      </c>
      <c r="Z22" s="87"/>
      <c r="AA22" s="153">
        <f t="shared" si="7"/>
        <v>0</v>
      </c>
      <c r="AB22" s="155" t="str">
        <f t="shared" si="8"/>
        <v/>
      </c>
      <c r="AC22" s="1"/>
      <c r="AD22" s="1"/>
      <c r="AE22" s="1"/>
      <c r="AF22" s="1"/>
    </row>
    <row r="23" spans="2:38" ht="15.6">
      <c r="B23" s="119">
        <v>16</v>
      </c>
      <c r="C23" s="75" t="s">
        <v>28</v>
      </c>
      <c r="D23" s="74"/>
      <c r="E23" s="74"/>
      <c r="F23" s="129">
        <f t="shared" si="0"/>
        <v>0</v>
      </c>
      <c r="G23" s="77"/>
      <c r="H23" s="131">
        <f t="shared" si="1"/>
        <v>0</v>
      </c>
      <c r="I23" s="132">
        <v>16</v>
      </c>
      <c r="J23" s="75" t="s">
        <v>28</v>
      </c>
      <c r="K23" s="74"/>
      <c r="L23" s="74"/>
      <c r="M23" s="120">
        <f t="shared" si="2"/>
        <v>0</v>
      </c>
      <c r="N23" s="87"/>
      <c r="O23" s="92"/>
      <c r="P23" s="123">
        <f t="shared" si="3"/>
        <v>0</v>
      </c>
      <c r="Q23" s="86"/>
      <c r="R23" s="95"/>
      <c r="S23" s="124">
        <f t="shared" si="4"/>
        <v>0</v>
      </c>
      <c r="T23" s="80"/>
      <c r="U23" s="95"/>
      <c r="V23" s="125">
        <f t="shared" si="5"/>
        <v>0</v>
      </c>
      <c r="W23" s="99"/>
      <c r="X23" s="95"/>
      <c r="Y23" s="37">
        <f t="shared" si="6"/>
        <v>0</v>
      </c>
      <c r="Z23" s="87"/>
      <c r="AA23" s="153">
        <f t="shared" si="7"/>
        <v>0</v>
      </c>
      <c r="AB23" s="155" t="str">
        <f t="shared" si="8"/>
        <v/>
      </c>
      <c r="AC23" s="1"/>
      <c r="AD23" s="1"/>
      <c r="AE23" s="1"/>
      <c r="AF23" s="1"/>
    </row>
    <row r="24" spans="2:38" ht="15.6">
      <c r="B24" s="128">
        <v>17</v>
      </c>
      <c r="C24" s="75" t="s">
        <v>28</v>
      </c>
      <c r="D24" s="74"/>
      <c r="E24" s="74"/>
      <c r="F24" s="129">
        <f t="shared" si="0"/>
        <v>0</v>
      </c>
      <c r="G24" s="77"/>
      <c r="H24" s="131">
        <f t="shared" si="1"/>
        <v>0</v>
      </c>
      <c r="I24" s="122">
        <v>17</v>
      </c>
      <c r="J24" s="75" t="s">
        <v>28</v>
      </c>
      <c r="K24" s="74"/>
      <c r="L24" s="74"/>
      <c r="M24" s="120">
        <f t="shared" si="2"/>
        <v>0</v>
      </c>
      <c r="N24" s="87"/>
      <c r="O24" s="92"/>
      <c r="P24" s="123">
        <f t="shared" si="3"/>
        <v>0</v>
      </c>
      <c r="Q24" s="86"/>
      <c r="R24" s="95"/>
      <c r="S24" s="124">
        <f t="shared" si="4"/>
        <v>0</v>
      </c>
      <c r="T24" s="80"/>
      <c r="U24" s="95"/>
      <c r="V24" s="125">
        <f t="shared" si="5"/>
        <v>0</v>
      </c>
      <c r="W24" s="99"/>
      <c r="X24" s="95"/>
      <c r="Y24" s="37">
        <f t="shared" si="6"/>
        <v>0</v>
      </c>
      <c r="Z24" s="87"/>
      <c r="AA24" s="153">
        <f t="shared" si="7"/>
        <v>0</v>
      </c>
      <c r="AB24" s="155" t="str">
        <f t="shared" si="8"/>
        <v/>
      </c>
      <c r="AC24" s="1"/>
      <c r="AD24" s="1"/>
      <c r="AE24" s="1"/>
      <c r="AF24" s="1"/>
    </row>
    <row r="25" spans="2:38" ht="16.2" thickBot="1">
      <c r="B25" s="128">
        <v>18</v>
      </c>
      <c r="C25" s="75" t="s">
        <v>28</v>
      </c>
      <c r="D25" s="74"/>
      <c r="E25" s="74"/>
      <c r="F25" s="129">
        <f t="shared" si="0"/>
        <v>0</v>
      </c>
      <c r="G25" s="77"/>
      <c r="H25" s="131">
        <f t="shared" si="1"/>
        <v>0</v>
      </c>
      <c r="I25" s="122">
        <v>18</v>
      </c>
      <c r="J25" s="89" t="s">
        <v>28</v>
      </c>
      <c r="K25" s="76"/>
      <c r="L25" s="76"/>
      <c r="M25" s="133">
        <f t="shared" si="2"/>
        <v>0</v>
      </c>
      <c r="N25" s="90"/>
      <c r="O25" s="93"/>
      <c r="P25" s="134">
        <f t="shared" si="3"/>
        <v>0</v>
      </c>
      <c r="Q25" s="94"/>
      <c r="R25" s="96"/>
      <c r="S25" s="135">
        <f t="shared" si="4"/>
        <v>0</v>
      </c>
      <c r="T25" s="98"/>
      <c r="U25" s="96"/>
      <c r="V25" s="136">
        <f t="shared" si="5"/>
        <v>0</v>
      </c>
      <c r="W25" s="100"/>
      <c r="X25" s="96"/>
      <c r="Y25" s="137">
        <f t="shared" si="6"/>
        <v>0</v>
      </c>
      <c r="Z25" s="90"/>
      <c r="AA25" s="153">
        <f t="shared" si="7"/>
        <v>0</v>
      </c>
      <c r="AB25" s="155" t="str">
        <f t="shared" si="8"/>
        <v/>
      </c>
      <c r="AC25" s="1"/>
      <c r="AD25" s="1"/>
      <c r="AE25" s="1"/>
      <c r="AF25" s="1"/>
    </row>
    <row r="26" spans="2:38" ht="14.25" customHeight="1" thickBot="1">
      <c r="B26" s="138"/>
      <c r="C26" s="139" t="s">
        <v>15</v>
      </c>
      <c r="D26" s="140">
        <f>SUM(D8:D25)</f>
        <v>0</v>
      </c>
      <c r="E26" s="140">
        <f>SUM(E8:E25)</f>
        <v>0</v>
      </c>
      <c r="F26" s="141">
        <f>SUM(F8:F25)</f>
        <v>0</v>
      </c>
      <c r="G26" s="141"/>
      <c r="H26" s="142">
        <f>SUM(H8:H25)</f>
        <v>0</v>
      </c>
      <c r="I26" s="143"/>
      <c r="J26" s="144" t="s">
        <v>15</v>
      </c>
      <c r="K26" s="145">
        <f>SUM(K8:K25)</f>
        <v>0</v>
      </c>
      <c r="L26" s="145">
        <f>SUM(L8:L25)</f>
        <v>0</v>
      </c>
      <c r="M26" s="145">
        <f t="shared" ref="M26:AB26" si="9">SUM(M8:M25)</f>
        <v>0</v>
      </c>
      <c r="N26" s="146"/>
      <c r="O26" s="147"/>
      <c r="P26" s="145"/>
      <c r="Q26" s="146"/>
      <c r="R26" s="146"/>
      <c r="S26" s="146"/>
      <c r="T26" s="146"/>
      <c r="U26" s="146"/>
      <c r="V26" s="146"/>
      <c r="W26" s="146"/>
      <c r="X26" s="146"/>
      <c r="Y26" s="146"/>
      <c r="Z26" s="146"/>
      <c r="AA26" s="146">
        <f>SUM(AA8:AA25)</f>
        <v>0</v>
      </c>
      <c r="AB26" s="156">
        <f t="shared" si="9"/>
        <v>0</v>
      </c>
      <c r="AC26" s="149"/>
      <c r="AD26" s="149"/>
      <c r="AE26" s="149"/>
      <c r="AF26" s="1"/>
    </row>
    <row r="27" spans="2:38" ht="15" thickBot="1"/>
    <row r="28" spans="2:38" ht="361.5" customHeight="1" thickBot="1">
      <c r="B28" s="105"/>
      <c r="C28" s="150" t="s">
        <v>134</v>
      </c>
      <c r="D28" s="176" t="s">
        <v>128</v>
      </c>
      <c r="E28" s="177"/>
      <c r="F28" s="177"/>
      <c r="G28" s="177"/>
      <c r="H28" s="178"/>
      <c r="I28" s="151"/>
      <c r="J28" s="152" t="s">
        <v>116</v>
      </c>
      <c r="K28" s="179" t="s">
        <v>128</v>
      </c>
      <c r="L28" s="180"/>
      <c r="M28" s="180"/>
      <c r="N28" s="180"/>
      <c r="O28" s="180"/>
      <c r="P28" s="180"/>
      <c r="Q28" s="180"/>
      <c r="R28" s="180"/>
      <c r="S28" s="180"/>
      <c r="T28" s="180"/>
      <c r="U28" s="180"/>
      <c r="V28" s="180"/>
      <c r="W28" s="180"/>
      <c r="X28" s="180"/>
      <c r="Y28" s="180"/>
      <c r="Z28" s="180"/>
      <c r="AA28" s="181"/>
      <c r="AD28" s="1">
        <v>2</v>
      </c>
      <c r="AE28" s="1"/>
      <c r="AF28" s="1"/>
      <c r="AG28" s="1"/>
      <c r="AH28" s="1"/>
      <c r="AI28" s="1"/>
      <c r="AJ28" s="1"/>
      <c r="AK28" s="1"/>
      <c r="AL28" s="1"/>
    </row>
  </sheetData>
  <sheetProtection algorithmName="SHA-512" hashValue="jxH0a5BloQIz0Nr8qlsqMdQ/DUcTkLNzTpN0PtEMsAJWzoQeWJFH74vbUehEHYHP4C/iGaoJQBjhoMDOGsZepA==" saltValue="OUzMTkrp8z7W4l+8u6hB6A==" spinCount="100000" sheet="1" objects="1" scenarios="1"/>
  <mergeCells count="12">
    <mergeCell ref="D28:H28"/>
    <mergeCell ref="K28:AA28"/>
    <mergeCell ref="B2:AA2"/>
    <mergeCell ref="B6:B7"/>
    <mergeCell ref="C6:C7"/>
    <mergeCell ref="D6:D7"/>
    <mergeCell ref="E6:E7"/>
    <mergeCell ref="F6:F7"/>
    <mergeCell ref="G6:G7"/>
    <mergeCell ref="H6:H7"/>
    <mergeCell ref="J6:N6"/>
    <mergeCell ref="O6:AA6"/>
  </mergeCells>
  <hyperlinks>
    <hyperlink ref="B2:AA2" location="Pagrindinis!A1" display="GALUTINĖS ENERGIJOS VARTOJIMO ANALIZĖ IR PRELIMINARŪS TECHNINIAI SPRENDIMAI" xr:uid="{D0033909-00C8-488C-BBDA-F65439D60333}"/>
  </hyperlinks>
  <pageMargins left="1" right="1" top="1" bottom="1" header="0.5" footer="0.5"/>
  <pageSetup scale="21" orientation="portrait" r:id="rId1"/>
  <colBreaks count="1" manualBreakCount="1">
    <brk id="20" max="97" man="1"/>
  </colBreaks>
  <extLst>
    <ext xmlns:x14="http://schemas.microsoft.com/office/spreadsheetml/2009/9/main" uri="{CCE6A557-97BC-4b89-ADB6-D9C93CAAB3DF}">
      <x14:dataValidations xmlns:xm="http://schemas.microsoft.com/office/excel/2006/main" count="1">
        <x14:dataValidation type="list" allowBlank="1" showInputMessage="1" showErrorMessage="1" xr:uid="{C8C7C320-9FC4-45DC-BC15-802D2D9B0A32}">
          <x14:formula1>
            <xm:f>Pagalbinis!$B$2:$B$19</xm:f>
          </x14:formula1>
          <xm:sqref>O8:O25 R8:R25 U8:U25 X8:X25</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E5C97-3E85-488B-8C57-FE16B1A2362F}">
  <dimension ref="B2:AL28"/>
  <sheetViews>
    <sheetView zoomScale="70" zoomScaleNormal="70" zoomScaleSheetLayoutView="85" workbookViewId="0">
      <selection activeCell="C3" sqref="C3"/>
    </sheetView>
  </sheetViews>
  <sheetFormatPr defaultRowHeight="14.4"/>
  <cols>
    <col min="1" max="1" width="2" customWidth="1"/>
    <col min="2" max="2" width="5.33203125" customWidth="1"/>
    <col min="3" max="3" width="33.109375" customWidth="1"/>
    <col min="4" max="4" width="9.88671875" customWidth="1"/>
    <col min="5" max="5" width="8.6640625" customWidth="1"/>
    <col min="6" max="7" width="11.44140625" customWidth="1"/>
    <col min="8" max="8" width="21.33203125" customWidth="1"/>
    <col min="9" max="9" width="3.6640625" customWidth="1"/>
    <col min="10" max="10" width="37.5546875" customWidth="1"/>
    <col min="11" max="11" width="13.6640625" customWidth="1"/>
    <col min="12" max="13" width="13.88671875" customWidth="1"/>
    <col min="14" max="26" width="15.88671875" customWidth="1"/>
    <col min="27" max="27" width="23.5546875" customWidth="1"/>
    <col min="28" max="28" width="48.6640625" customWidth="1"/>
    <col min="29" max="29" width="34.88671875" customWidth="1"/>
    <col min="30" max="30" width="16" customWidth="1"/>
  </cols>
  <sheetData>
    <row r="2" spans="2:32" s="102" customFormat="1" ht="18">
      <c r="B2" s="175" t="s">
        <v>11</v>
      </c>
      <c r="C2" s="175"/>
      <c r="D2" s="175"/>
      <c r="E2" s="175"/>
      <c r="F2" s="175"/>
      <c r="G2" s="175"/>
      <c r="H2" s="175"/>
      <c r="I2" s="175"/>
      <c r="J2" s="175"/>
      <c r="K2" s="175"/>
      <c r="L2" s="175"/>
      <c r="M2" s="175"/>
      <c r="N2" s="175"/>
      <c r="O2" s="175"/>
      <c r="P2" s="175"/>
      <c r="Q2" s="175"/>
      <c r="R2" s="175"/>
      <c r="S2" s="175"/>
      <c r="T2" s="175"/>
      <c r="U2" s="175"/>
      <c r="V2" s="175"/>
      <c r="W2" s="175"/>
      <c r="X2" s="175"/>
      <c r="Y2" s="175"/>
      <c r="Z2" s="175"/>
      <c r="AA2" s="175"/>
      <c r="AB2" t="s">
        <v>3</v>
      </c>
    </row>
    <row r="3" spans="2:32" s="102" customFormat="1" ht="21">
      <c r="B3" s="103" t="s">
        <v>88</v>
      </c>
      <c r="C3" s="71"/>
      <c r="D3" s="2"/>
      <c r="E3" s="2"/>
      <c r="F3" s="2"/>
      <c r="G3" s="104"/>
      <c r="H3" s="104"/>
      <c r="I3" s="104"/>
      <c r="J3" s="104"/>
      <c r="K3" s="104"/>
      <c r="L3" s="2"/>
      <c r="M3" s="2"/>
      <c r="N3" s="2"/>
      <c r="O3" s="2"/>
      <c r="P3" s="2"/>
      <c r="Q3" s="2"/>
      <c r="R3" s="2"/>
      <c r="S3" s="2"/>
      <c r="T3" s="2"/>
      <c r="U3" s="2"/>
      <c r="V3" s="2"/>
      <c r="W3" s="2"/>
      <c r="X3" s="2"/>
      <c r="Y3" s="2"/>
      <c r="Z3" s="2"/>
      <c r="AA3" s="2"/>
      <c r="AB3" s="4" t="s">
        <v>29</v>
      </c>
    </row>
    <row r="4" spans="2:32" ht="12" customHeight="1">
      <c r="E4" s="105"/>
      <c r="F4" s="105"/>
      <c r="G4" s="105"/>
      <c r="H4" s="105"/>
      <c r="I4" s="105"/>
      <c r="J4" s="101"/>
      <c r="K4" s="101"/>
      <c r="L4" s="101"/>
      <c r="M4" s="101"/>
      <c r="N4" s="101"/>
      <c r="O4" s="101"/>
      <c r="P4" s="101"/>
      <c r="Q4" s="101"/>
      <c r="R4" s="101"/>
      <c r="S4" s="101"/>
      <c r="T4" s="101"/>
      <c r="U4" s="101"/>
      <c r="V4" s="101"/>
      <c r="W4" s="101"/>
      <c r="X4" s="101"/>
      <c r="Y4" s="101"/>
      <c r="Z4" s="101"/>
      <c r="AA4" s="1"/>
      <c r="AB4" s="5" t="s">
        <v>129</v>
      </c>
      <c r="AC4" s="1"/>
      <c r="AD4" s="1"/>
      <c r="AE4" s="1"/>
      <c r="AF4" s="1"/>
    </row>
    <row r="5" spans="2:32" ht="15" thickBot="1">
      <c r="C5" s="106" t="s">
        <v>23</v>
      </c>
      <c r="E5" s="105"/>
      <c r="F5" s="105"/>
      <c r="G5" s="105"/>
      <c r="I5" s="105"/>
      <c r="J5" s="106" t="s">
        <v>24</v>
      </c>
      <c r="L5" s="107"/>
      <c r="M5" s="107"/>
      <c r="N5" s="107"/>
      <c r="O5" s="107"/>
      <c r="P5" s="107"/>
      <c r="Q5" s="107"/>
      <c r="R5" s="107"/>
      <c r="S5" s="107"/>
      <c r="T5" s="107"/>
      <c r="U5" s="107"/>
      <c r="V5" s="107"/>
      <c r="W5" s="107"/>
      <c r="X5" s="107"/>
      <c r="Y5" s="107"/>
      <c r="Z5" s="107"/>
      <c r="AA5" s="1"/>
      <c r="AB5" s="1"/>
      <c r="AC5" s="1"/>
      <c r="AD5" s="1"/>
      <c r="AE5" s="1"/>
      <c r="AF5" s="1"/>
    </row>
    <row r="6" spans="2:32" ht="15" thickBot="1">
      <c r="B6" s="194" t="s">
        <v>25</v>
      </c>
      <c r="C6" s="192" t="s">
        <v>26</v>
      </c>
      <c r="D6" s="190" t="s">
        <v>27</v>
      </c>
      <c r="E6" s="190" t="s">
        <v>13</v>
      </c>
      <c r="F6" s="190" t="s">
        <v>16</v>
      </c>
      <c r="G6" s="190" t="s">
        <v>64</v>
      </c>
      <c r="H6" s="188" t="s">
        <v>56</v>
      </c>
      <c r="I6" s="105"/>
      <c r="J6" s="185" t="s">
        <v>115</v>
      </c>
      <c r="K6" s="186"/>
      <c r="L6" s="186"/>
      <c r="M6" s="186"/>
      <c r="N6" s="187"/>
      <c r="O6" s="182" t="s">
        <v>113</v>
      </c>
      <c r="P6" s="183"/>
      <c r="Q6" s="183"/>
      <c r="R6" s="183"/>
      <c r="S6" s="183"/>
      <c r="T6" s="183"/>
      <c r="U6" s="183"/>
      <c r="V6" s="183"/>
      <c r="W6" s="183"/>
      <c r="X6" s="183"/>
      <c r="Y6" s="183"/>
      <c r="Z6" s="183"/>
      <c r="AA6" s="184"/>
      <c r="AB6" s="1"/>
      <c r="AC6" s="1"/>
      <c r="AD6" s="1"/>
      <c r="AE6" s="1"/>
      <c r="AF6" s="1"/>
    </row>
    <row r="7" spans="2:32" ht="131.25" customHeight="1" thickBot="1">
      <c r="B7" s="195"/>
      <c r="C7" s="193"/>
      <c r="D7" s="191"/>
      <c r="E7" s="191"/>
      <c r="F7" s="191"/>
      <c r="G7" s="191"/>
      <c r="H7" s="189"/>
      <c r="I7" s="108" t="s">
        <v>25</v>
      </c>
      <c r="J7" s="109" t="s">
        <v>130</v>
      </c>
      <c r="K7" s="110" t="s">
        <v>14</v>
      </c>
      <c r="L7" s="111" t="s">
        <v>13</v>
      </c>
      <c r="M7" s="112" t="s">
        <v>16</v>
      </c>
      <c r="N7" s="113" t="s">
        <v>64</v>
      </c>
      <c r="O7" s="114" t="s">
        <v>118</v>
      </c>
      <c r="P7" s="115" t="s">
        <v>119</v>
      </c>
      <c r="Q7" s="116" t="s">
        <v>120</v>
      </c>
      <c r="R7" s="115" t="s">
        <v>131</v>
      </c>
      <c r="S7" s="115" t="s">
        <v>121</v>
      </c>
      <c r="T7" s="115" t="s">
        <v>122</v>
      </c>
      <c r="U7" s="114" t="s">
        <v>132</v>
      </c>
      <c r="V7" s="115" t="s">
        <v>123</v>
      </c>
      <c r="W7" s="115" t="s">
        <v>124</v>
      </c>
      <c r="X7" s="114" t="s">
        <v>133</v>
      </c>
      <c r="Y7" s="115" t="s">
        <v>125</v>
      </c>
      <c r="Z7" s="115" t="s">
        <v>126</v>
      </c>
      <c r="AA7" s="114" t="s">
        <v>57</v>
      </c>
      <c r="AB7" s="154" t="s">
        <v>112</v>
      </c>
      <c r="AC7" s="1"/>
      <c r="AD7" s="1"/>
      <c r="AE7" s="1"/>
      <c r="AF7" s="1"/>
    </row>
    <row r="8" spans="2:32" ht="15.6">
      <c r="B8" s="119">
        <v>1</v>
      </c>
      <c r="C8" s="75" t="s">
        <v>28</v>
      </c>
      <c r="D8" s="85"/>
      <c r="E8" s="85"/>
      <c r="F8" s="120">
        <f>D8*E8</f>
        <v>0</v>
      </c>
      <c r="G8" s="81"/>
      <c r="H8" s="121">
        <f>F8*G8/1000</f>
        <v>0</v>
      </c>
      <c r="I8" s="122">
        <v>1</v>
      </c>
      <c r="J8" s="75" t="s">
        <v>28</v>
      </c>
      <c r="K8" s="72"/>
      <c r="L8" s="72"/>
      <c r="M8" s="120">
        <f>K8*L8</f>
        <v>0</v>
      </c>
      <c r="N8" s="86"/>
      <c r="O8" s="92"/>
      <c r="P8" s="123">
        <f>M8*O8</f>
        <v>0</v>
      </c>
      <c r="Q8" s="86"/>
      <c r="R8" s="95"/>
      <c r="S8" s="124">
        <f>M8*R8</f>
        <v>0</v>
      </c>
      <c r="T8" s="97"/>
      <c r="U8" s="95"/>
      <c r="V8" s="125">
        <f>U8*M8</f>
        <v>0</v>
      </c>
      <c r="W8" s="99"/>
      <c r="X8" s="95"/>
      <c r="Y8" s="123">
        <f>M8*X8</f>
        <v>0</v>
      </c>
      <c r="Z8" s="86"/>
      <c r="AA8" s="153">
        <f>(P8*Q8/1000)+(S8*T8/1000)+(V8*W8/1000)+(Y8*Z8/1000)</f>
        <v>0</v>
      </c>
      <c r="AB8" s="155" t="str">
        <f>IF(Q8+T8+W8+Z8&lt;&gt;N8,"Darbo valandų skaičius nesutampa su nurodytu N stulpelyje","")</f>
        <v/>
      </c>
      <c r="AC8" s="1"/>
      <c r="AD8" s="1"/>
      <c r="AE8" s="1"/>
      <c r="AF8" s="1"/>
    </row>
    <row r="9" spans="2:32" ht="15.6">
      <c r="B9" s="128">
        <v>2</v>
      </c>
      <c r="C9" s="75" t="s">
        <v>28</v>
      </c>
      <c r="D9" s="76"/>
      <c r="E9" s="76"/>
      <c r="F9" s="129">
        <f t="shared" ref="F9:F25" si="0">D9*E9</f>
        <v>0</v>
      </c>
      <c r="G9" s="77"/>
      <c r="H9" s="130">
        <f t="shared" ref="H9:H25" si="1">F9*G9/1000</f>
        <v>0</v>
      </c>
      <c r="I9" s="122">
        <v>2</v>
      </c>
      <c r="J9" s="75" t="s">
        <v>28</v>
      </c>
      <c r="K9" s="78"/>
      <c r="L9" s="74"/>
      <c r="M9" s="120">
        <f t="shared" ref="M9:M25" si="2">K9*L9</f>
        <v>0</v>
      </c>
      <c r="N9" s="87"/>
      <c r="O9" s="92"/>
      <c r="P9" s="123">
        <f t="shared" ref="P9:P25" si="3">M9*O9</f>
        <v>0</v>
      </c>
      <c r="Q9" s="86"/>
      <c r="R9" s="95"/>
      <c r="S9" s="124">
        <f t="shared" ref="S9:S25" si="4">M9*R9</f>
        <v>0</v>
      </c>
      <c r="T9" s="97"/>
      <c r="U9" s="95"/>
      <c r="V9" s="125">
        <f t="shared" ref="V9:V25" si="5">U9*M9</f>
        <v>0</v>
      </c>
      <c r="W9" s="99"/>
      <c r="X9" s="95"/>
      <c r="Y9" s="37">
        <f t="shared" ref="Y9:Y25" si="6">M9*X9</f>
        <v>0</v>
      </c>
      <c r="Z9" s="87"/>
      <c r="AA9" s="153">
        <f t="shared" ref="AA9:AA25" si="7">(P9*Q9/1000)+(S9*T9/1000)+(V9*W9/1000)+(Y9*Z9/1000)</f>
        <v>0</v>
      </c>
      <c r="AB9" s="155" t="str">
        <f t="shared" ref="AB9:AB25" si="8">IF(Q9+T9+W9+Z9&lt;&gt;N9,"Darbo valandų skaičius nesutampa su nurodytu N stulpelyje","")</f>
        <v/>
      </c>
      <c r="AC9" s="1"/>
      <c r="AD9" s="1"/>
      <c r="AE9" s="1"/>
      <c r="AF9" s="1"/>
    </row>
    <row r="10" spans="2:32" ht="15.6">
      <c r="B10" s="128">
        <v>3</v>
      </c>
      <c r="C10" s="75" t="s">
        <v>28</v>
      </c>
      <c r="D10" s="74"/>
      <c r="E10" s="74"/>
      <c r="F10" s="129">
        <f t="shared" si="0"/>
        <v>0</v>
      </c>
      <c r="G10" s="77"/>
      <c r="H10" s="130">
        <f t="shared" si="1"/>
        <v>0</v>
      </c>
      <c r="I10" s="122">
        <v>3</v>
      </c>
      <c r="J10" s="75" t="s">
        <v>28</v>
      </c>
      <c r="K10" s="74"/>
      <c r="L10" s="74"/>
      <c r="M10" s="120">
        <f t="shared" si="2"/>
        <v>0</v>
      </c>
      <c r="N10" s="87"/>
      <c r="O10" s="92"/>
      <c r="P10" s="123">
        <f t="shared" si="3"/>
        <v>0</v>
      </c>
      <c r="Q10" s="86"/>
      <c r="R10" s="95"/>
      <c r="S10" s="124">
        <f t="shared" si="4"/>
        <v>0</v>
      </c>
      <c r="T10" s="97"/>
      <c r="U10" s="95"/>
      <c r="V10" s="125">
        <f t="shared" si="5"/>
        <v>0</v>
      </c>
      <c r="W10" s="99"/>
      <c r="X10" s="95"/>
      <c r="Y10" s="37">
        <f t="shared" si="6"/>
        <v>0</v>
      </c>
      <c r="Z10" s="87"/>
      <c r="AA10" s="153">
        <f t="shared" si="7"/>
        <v>0</v>
      </c>
      <c r="AB10" s="155" t="str">
        <f t="shared" si="8"/>
        <v/>
      </c>
      <c r="AC10" s="1"/>
      <c r="AD10" s="1"/>
      <c r="AE10" s="1"/>
      <c r="AF10" s="1"/>
    </row>
    <row r="11" spans="2:32" ht="15.6">
      <c r="B11" s="119">
        <v>4</v>
      </c>
      <c r="C11" s="75" t="s">
        <v>28</v>
      </c>
      <c r="D11" s="76"/>
      <c r="E11" s="76"/>
      <c r="F11" s="129">
        <f t="shared" si="0"/>
        <v>0</v>
      </c>
      <c r="G11" s="77"/>
      <c r="H11" s="131">
        <f t="shared" si="1"/>
        <v>0</v>
      </c>
      <c r="I11" s="132">
        <v>4</v>
      </c>
      <c r="J11" s="75" t="s">
        <v>28</v>
      </c>
      <c r="K11" s="74"/>
      <c r="L11" s="74"/>
      <c r="M11" s="120">
        <f t="shared" si="2"/>
        <v>0</v>
      </c>
      <c r="N11" s="87"/>
      <c r="O11" s="92"/>
      <c r="P11" s="123">
        <f t="shared" si="3"/>
        <v>0</v>
      </c>
      <c r="Q11" s="86"/>
      <c r="R11" s="95"/>
      <c r="S11" s="124">
        <f t="shared" si="4"/>
        <v>0</v>
      </c>
      <c r="T11" s="97"/>
      <c r="U11" s="95"/>
      <c r="V11" s="125">
        <f t="shared" si="5"/>
        <v>0</v>
      </c>
      <c r="W11" s="99"/>
      <c r="X11" s="95"/>
      <c r="Y11" s="37">
        <f t="shared" si="6"/>
        <v>0</v>
      </c>
      <c r="Z11" s="87"/>
      <c r="AA11" s="153">
        <f t="shared" si="7"/>
        <v>0</v>
      </c>
      <c r="AB11" s="155" t="str">
        <f t="shared" si="8"/>
        <v/>
      </c>
      <c r="AC11" s="1"/>
      <c r="AD11" s="1"/>
      <c r="AE11" s="1"/>
      <c r="AF11" s="1"/>
    </row>
    <row r="12" spans="2:32" ht="15.6">
      <c r="B12" s="128">
        <v>5</v>
      </c>
      <c r="C12" s="75" t="s">
        <v>28</v>
      </c>
      <c r="D12" s="74"/>
      <c r="E12" s="74"/>
      <c r="F12" s="129">
        <f t="shared" si="0"/>
        <v>0</v>
      </c>
      <c r="G12" s="77"/>
      <c r="H12" s="131">
        <f t="shared" si="1"/>
        <v>0</v>
      </c>
      <c r="I12" s="122">
        <v>5</v>
      </c>
      <c r="J12" s="75" t="s">
        <v>28</v>
      </c>
      <c r="K12" s="74"/>
      <c r="L12" s="74"/>
      <c r="M12" s="120">
        <f t="shared" si="2"/>
        <v>0</v>
      </c>
      <c r="N12" s="87"/>
      <c r="O12" s="92"/>
      <c r="P12" s="123">
        <f t="shared" si="3"/>
        <v>0</v>
      </c>
      <c r="Q12" s="86"/>
      <c r="R12" s="95"/>
      <c r="S12" s="124">
        <f t="shared" si="4"/>
        <v>0</v>
      </c>
      <c r="T12" s="80"/>
      <c r="U12" s="95"/>
      <c r="V12" s="125">
        <f t="shared" si="5"/>
        <v>0</v>
      </c>
      <c r="W12" s="99"/>
      <c r="X12" s="95"/>
      <c r="Y12" s="37">
        <f t="shared" si="6"/>
        <v>0</v>
      </c>
      <c r="Z12" s="87"/>
      <c r="AA12" s="153">
        <f t="shared" si="7"/>
        <v>0</v>
      </c>
      <c r="AB12" s="155" t="str">
        <f t="shared" si="8"/>
        <v/>
      </c>
      <c r="AD12" s="1"/>
      <c r="AE12" s="1"/>
      <c r="AF12" s="1"/>
    </row>
    <row r="13" spans="2:32" ht="15.6">
      <c r="B13" s="128">
        <v>6</v>
      </c>
      <c r="C13" s="75" t="s">
        <v>28</v>
      </c>
      <c r="D13" s="74"/>
      <c r="E13" s="74"/>
      <c r="F13" s="129">
        <f t="shared" si="0"/>
        <v>0</v>
      </c>
      <c r="G13" s="77"/>
      <c r="H13" s="131">
        <f t="shared" si="1"/>
        <v>0</v>
      </c>
      <c r="I13" s="122">
        <v>6</v>
      </c>
      <c r="J13" s="75" t="s">
        <v>28</v>
      </c>
      <c r="K13" s="78"/>
      <c r="L13" s="74"/>
      <c r="M13" s="120">
        <f t="shared" si="2"/>
        <v>0</v>
      </c>
      <c r="N13" s="87"/>
      <c r="O13" s="92"/>
      <c r="P13" s="123">
        <f t="shared" si="3"/>
        <v>0</v>
      </c>
      <c r="Q13" s="86"/>
      <c r="R13" s="95"/>
      <c r="S13" s="124">
        <f t="shared" si="4"/>
        <v>0</v>
      </c>
      <c r="T13" s="80"/>
      <c r="U13" s="95"/>
      <c r="V13" s="125">
        <f t="shared" si="5"/>
        <v>0</v>
      </c>
      <c r="W13" s="99"/>
      <c r="X13" s="95"/>
      <c r="Y13" s="37">
        <f t="shared" si="6"/>
        <v>0</v>
      </c>
      <c r="Z13" s="87"/>
      <c r="AA13" s="153">
        <f t="shared" si="7"/>
        <v>0</v>
      </c>
      <c r="AB13" s="155" t="str">
        <f t="shared" si="8"/>
        <v/>
      </c>
      <c r="AC13" s="1"/>
      <c r="AD13" s="1"/>
      <c r="AE13" s="1"/>
      <c r="AF13" s="1"/>
    </row>
    <row r="14" spans="2:32" ht="15.6">
      <c r="B14" s="119">
        <v>7</v>
      </c>
      <c r="C14" s="75" t="s">
        <v>28</v>
      </c>
      <c r="D14" s="74"/>
      <c r="E14" s="74"/>
      <c r="F14" s="129">
        <f t="shared" si="0"/>
        <v>0</v>
      </c>
      <c r="G14" s="77"/>
      <c r="H14" s="131">
        <f t="shared" si="1"/>
        <v>0</v>
      </c>
      <c r="I14" s="122">
        <v>7</v>
      </c>
      <c r="J14" s="75" t="s">
        <v>28</v>
      </c>
      <c r="K14" s="74"/>
      <c r="L14" s="74"/>
      <c r="M14" s="120">
        <f t="shared" si="2"/>
        <v>0</v>
      </c>
      <c r="N14" s="87"/>
      <c r="O14" s="92"/>
      <c r="P14" s="123">
        <f t="shared" si="3"/>
        <v>0</v>
      </c>
      <c r="Q14" s="86"/>
      <c r="R14" s="95"/>
      <c r="S14" s="124">
        <f t="shared" si="4"/>
        <v>0</v>
      </c>
      <c r="T14" s="80"/>
      <c r="U14" s="95"/>
      <c r="V14" s="125">
        <f t="shared" si="5"/>
        <v>0</v>
      </c>
      <c r="W14" s="99"/>
      <c r="X14" s="95"/>
      <c r="Y14" s="37">
        <f t="shared" si="6"/>
        <v>0</v>
      </c>
      <c r="Z14" s="87"/>
      <c r="AA14" s="153">
        <f t="shared" si="7"/>
        <v>0</v>
      </c>
      <c r="AB14" s="155" t="str">
        <f t="shared" si="8"/>
        <v/>
      </c>
      <c r="AC14" s="1"/>
      <c r="AD14" s="1"/>
      <c r="AE14" s="1"/>
      <c r="AF14" s="1"/>
    </row>
    <row r="15" spans="2:32" ht="15.6">
      <c r="B15" s="128">
        <v>8</v>
      </c>
      <c r="C15" s="75" t="s">
        <v>28</v>
      </c>
      <c r="D15" s="74"/>
      <c r="E15" s="74"/>
      <c r="F15" s="129">
        <f t="shared" si="0"/>
        <v>0</v>
      </c>
      <c r="G15" s="77"/>
      <c r="H15" s="131">
        <f t="shared" si="1"/>
        <v>0</v>
      </c>
      <c r="I15" s="132">
        <v>8</v>
      </c>
      <c r="J15" s="75" t="s">
        <v>28</v>
      </c>
      <c r="K15" s="74"/>
      <c r="L15" s="74"/>
      <c r="M15" s="120">
        <f t="shared" si="2"/>
        <v>0</v>
      </c>
      <c r="N15" s="87"/>
      <c r="O15" s="92"/>
      <c r="P15" s="123">
        <f t="shared" si="3"/>
        <v>0</v>
      </c>
      <c r="Q15" s="86"/>
      <c r="R15" s="95"/>
      <c r="S15" s="124">
        <f t="shared" si="4"/>
        <v>0</v>
      </c>
      <c r="T15" s="80"/>
      <c r="U15" s="95"/>
      <c r="V15" s="125">
        <f t="shared" si="5"/>
        <v>0</v>
      </c>
      <c r="W15" s="99"/>
      <c r="X15" s="95"/>
      <c r="Y15" s="37">
        <f t="shared" si="6"/>
        <v>0</v>
      </c>
      <c r="Z15" s="87"/>
      <c r="AA15" s="153">
        <f t="shared" si="7"/>
        <v>0</v>
      </c>
      <c r="AB15" s="155" t="str">
        <f t="shared" si="8"/>
        <v/>
      </c>
      <c r="AC15" s="1"/>
      <c r="AD15" s="1"/>
      <c r="AE15" s="1"/>
      <c r="AF15" s="1"/>
    </row>
    <row r="16" spans="2:32" ht="15.6">
      <c r="B16" s="128">
        <v>9</v>
      </c>
      <c r="C16" s="75" t="s">
        <v>28</v>
      </c>
      <c r="D16" s="74"/>
      <c r="E16" s="74"/>
      <c r="F16" s="129">
        <f t="shared" si="0"/>
        <v>0</v>
      </c>
      <c r="G16" s="77"/>
      <c r="H16" s="131">
        <f t="shared" si="1"/>
        <v>0</v>
      </c>
      <c r="I16" s="122">
        <v>9</v>
      </c>
      <c r="J16" s="75" t="s">
        <v>28</v>
      </c>
      <c r="K16" s="74"/>
      <c r="L16" s="74"/>
      <c r="M16" s="120">
        <f t="shared" si="2"/>
        <v>0</v>
      </c>
      <c r="N16" s="87"/>
      <c r="O16" s="92"/>
      <c r="P16" s="123">
        <f t="shared" si="3"/>
        <v>0</v>
      </c>
      <c r="Q16" s="86"/>
      <c r="R16" s="95"/>
      <c r="S16" s="124">
        <f t="shared" si="4"/>
        <v>0</v>
      </c>
      <c r="T16" s="80"/>
      <c r="U16" s="95"/>
      <c r="V16" s="125">
        <f t="shared" si="5"/>
        <v>0</v>
      </c>
      <c r="W16" s="99"/>
      <c r="X16" s="95"/>
      <c r="Y16" s="37">
        <f t="shared" si="6"/>
        <v>0</v>
      </c>
      <c r="Z16" s="87"/>
      <c r="AA16" s="153">
        <f t="shared" si="7"/>
        <v>0</v>
      </c>
      <c r="AB16" s="155" t="str">
        <f t="shared" si="8"/>
        <v/>
      </c>
      <c r="AC16" s="1"/>
      <c r="AD16" s="1"/>
      <c r="AE16" s="1"/>
      <c r="AF16" s="1"/>
    </row>
    <row r="17" spans="2:38" ht="15.6">
      <c r="B17" s="119">
        <v>10</v>
      </c>
      <c r="C17" s="75" t="s">
        <v>28</v>
      </c>
      <c r="D17" s="74"/>
      <c r="E17" s="74"/>
      <c r="F17" s="129">
        <f t="shared" si="0"/>
        <v>0</v>
      </c>
      <c r="G17" s="77"/>
      <c r="H17" s="131">
        <f t="shared" si="1"/>
        <v>0</v>
      </c>
      <c r="I17" s="122">
        <v>10</v>
      </c>
      <c r="J17" s="75" t="s">
        <v>28</v>
      </c>
      <c r="K17" s="74"/>
      <c r="L17" s="74"/>
      <c r="M17" s="120">
        <f t="shared" si="2"/>
        <v>0</v>
      </c>
      <c r="N17" s="87"/>
      <c r="O17" s="92"/>
      <c r="P17" s="123">
        <f t="shared" si="3"/>
        <v>0</v>
      </c>
      <c r="Q17" s="86"/>
      <c r="R17" s="95"/>
      <c r="S17" s="124">
        <f t="shared" si="4"/>
        <v>0</v>
      </c>
      <c r="T17" s="80"/>
      <c r="U17" s="95"/>
      <c r="V17" s="125">
        <f t="shared" si="5"/>
        <v>0</v>
      </c>
      <c r="W17" s="99"/>
      <c r="X17" s="95"/>
      <c r="Y17" s="37">
        <f t="shared" si="6"/>
        <v>0</v>
      </c>
      <c r="Z17" s="87"/>
      <c r="AA17" s="153">
        <f t="shared" si="7"/>
        <v>0</v>
      </c>
      <c r="AB17" s="155" t="str">
        <f t="shared" si="8"/>
        <v/>
      </c>
      <c r="AC17" s="1"/>
      <c r="AD17" s="1"/>
      <c r="AE17" s="1"/>
      <c r="AF17" s="1"/>
    </row>
    <row r="18" spans="2:38" ht="15.6">
      <c r="B18" s="128">
        <v>11</v>
      </c>
      <c r="C18" s="75" t="s">
        <v>28</v>
      </c>
      <c r="D18" s="74"/>
      <c r="E18" s="74"/>
      <c r="F18" s="129">
        <f t="shared" si="0"/>
        <v>0</v>
      </c>
      <c r="G18" s="77"/>
      <c r="H18" s="131">
        <f t="shared" si="1"/>
        <v>0</v>
      </c>
      <c r="I18" s="122">
        <v>11</v>
      </c>
      <c r="J18" s="75" t="s">
        <v>28</v>
      </c>
      <c r="K18" s="74"/>
      <c r="L18" s="74"/>
      <c r="M18" s="120">
        <f t="shared" si="2"/>
        <v>0</v>
      </c>
      <c r="N18" s="87"/>
      <c r="O18" s="92"/>
      <c r="P18" s="123">
        <f t="shared" si="3"/>
        <v>0</v>
      </c>
      <c r="Q18" s="86"/>
      <c r="R18" s="95"/>
      <c r="S18" s="124">
        <f t="shared" si="4"/>
        <v>0</v>
      </c>
      <c r="T18" s="80"/>
      <c r="U18" s="95"/>
      <c r="V18" s="125">
        <f t="shared" si="5"/>
        <v>0</v>
      </c>
      <c r="W18" s="99"/>
      <c r="X18" s="95"/>
      <c r="Y18" s="37">
        <f t="shared" si="6"/>
        <v>0</v>
      </c>
      <c r="Z18" s="87"/>
      <c r="AA18" s="153">
        <f t="shared" si="7"/>
        <v>0</v>
      </c>
      <c r="AB18" s="155" t="str">
        <f t="shared" si="8"/>
        <v/>
      </c>
      <c r="AC18" s="1"/>
      <c r="AD18" s="1"/>
      <c r="AE18" s="1"/>
      <c r="AF18" s="1"/>
    </row>
    <row r="19" spans="2:38" ht="15.6">
      <c r="B19" s="128">
        <v>12</v>
      </c>
      <c r="C19" s="75" t="s">
        <v>28</v>
      </c>
      <c r="D19" s="74"/>
      <c r="E19" s="74"/>
      <c r="F19" s="129">
        <f t="shared" si="0"/>
        <v>0</v>
      </c>
      <c r="G19" s="77"/>
      <c r="H19" s="131">
        <f t="shared" si="1"/>
        <v>0</v>
      </c>
      <c r="I19" s="132">
        <v>12</v>
      </c>
      <c r="J19" s="75" t="s">
        <v>28</v>
      </c>
      <c r="K19" s="74"/>
      <c r="L19" s="74"/>
      <c r="M19" s="120">
        <f t="shared" si="2"/>
        <v>0</v>
      </c>
      <c r="N19" s="87"/>
      <c r="O19" s="92"/>
      <c r="P19" s="123">
        <f t="shared" si="3"/>
        <v>0</v>
      </c>
      <c r="Q19" s="86"/>
      <c r="R19" s="95"/>
      <c r="S19" s="124">
        <f t="shared" si="4"/>
        <v>0</v>
      </c>
      <c r="T19" s="80"/>
      <c r="U19" s="95"/>
      <c r="V19" s="125">
        <f t="shared" si="5"/>
        <v>0</v>
      </c>
      <c r="W19" s="99"/>
      <c r="X19" s="95"/>
      <c r="Y19" s="37">
        <f t="shared" si="6"/>
        <v>0</v>
      </c>
      <c r="Z19" s="87"/>
      <c r="AA19" s="153">
        <f t="shared" si="7"/>
        <v>0</v>
      </c>
      <c r="AB19" s="155" t="str">
        <f t="shared" si="8"/>
        <v/>
      </c>
      <c r="AC19" s="1"/>
      <c r="AD19" s="1"/>
      <c r="AE19" s="1"/>
      <c r="AF19" s="1"/>
    </row>
    <row r="20" spans="2:38" ht="15.6">
      <c r="B20" s="119">
        <v>13</v>
      </c>
      <c r="C20" s="75" t="s">
        <v>28</v>
      </c>
      <c r="D20" s="74"/>
      <c r="E20" s="74"/>
      <c r="F20" s="129">
        <f t="shared" si="0"/>
        <v>0</v>
      </c>
      <c r="G20" s="77"/>
      <c r="H20" s="131">
        <f t="shared" si="1"/>
        <v>0</v>
      </c>
      <c r="I20" s="122">
        <v>13</v>
      </c>
      <c r="J20" s="75" t="s">
        <v>28</v>
      </c>
      <c r="K20" s="74"/>
      <c r="L20" s="74"/>
      <c r="M20" s="120">
        <f t="shared" si="2"/>
        <v>0</v>
      </c>
      <c r="N20" s="87"/>
      <c r="O20" s="92"/>
      <c r="P20" s="123">
        <f t="shared" si="3"/>
        <v>0</v>
      </c>
      <c r="Q20" s="86"/>
      <c r="R20" s="95"/>
      <c r="S20" s="124">
        <f t="shared" si="4"/>
        <v>0</v>
      </c>
      <c r="T20" s="80"/>
      <c r="U20" s="95"/>
      <c r="V20" s="125">
        <f t="shared" si="5"/>
        <v>0</v>
      </c>
      <c r="W20" s="99"/>
      <c r="X20" s="95"/>
      <c r="Y20" s="37">
        <f t="shared" si="6"/>
        <v>0</v>
      </c>
      <c r="Z20" s="87"/>
      <c r="AA20" s="153">
        <f t="shared" si="7"/>
        <v>0</v>
      </c>
      <c r="AB20" s="155" t="str">
        <f t="shared" si="8"/>
        <v/>
      </c>
      <c r="AC20" s="1"/>
      <c r="AD20" s="1"/>
      <c r="AE20" s="1"/>
      <c r="AF20" s="1"/>
    </row>
    <row r="21" spans="2:38" ht="15.6">
      <c r="B21" s="128">
        <v>14</v>
      </c>
      <c r="C21" s="75" t="s">
        <v>28</v>
      </c>
      <c r="D21" s="74"/>
      <c r="E21" s="74"/>
      <c r="F21" s="129">
        <f t="shared" si="0"/>
        <v>0</v>
      </c>
      <c r="G21" s="77"/>
      <c r="H21" s="131">
        <f t="shared" si="1"/>
        <v>0</v>
      </c>
      <c r="I21" s="122">
        <v>14</v>
      </c>
      <c r="J21" s="75" t="s">
        <v>28</v>
      </c>
      <c r="K21" s="79"/>
      <c r="L21" s="74"/>
      <c r="M21" s="120">
        <f t="shared" si="2"/>
        <v>0</v>
      </c>
      <c r="N21" s="87"/>
      <c r="O21" s="92"/>
      <c r="P21" s="123">
        <f t="shared" si="3"/>
        <v>0</v>
      </c>
      <c r="Q21" s="86"/>
      <c r="R21" s="95"/>
      <c r="S21" s="124">
        <f t="shared" si="4"/>
        <v>0</v>
      </c>
      <c r="T21" s="80"/>
      <c r="U21" s="95"/>
      <c r="V21" s="125">
        <f t="shared" si="5"/>
        <v>0</v>
      </c>
      <c r="W21" s="99"/>
      <c r="X21" s="95"/>
      <c r="Y21" s="37">
        <f t="shared" si="6"/>
        <v>0</v>
      </c>
      <c r="Z21" s="87"/>
      <c r="AA21" s="153">
        <f t="shared" si="7"/>
        <v>0</v>
      </c>
      <c r="AB21" s="155" t="str">
        <f t="shared" si="8"/>
        <v/>
      </c>
      <c r="AC21" s="1"/>
      <c r="AD21" s="1"/>
      <c r="AE21" s="1"/>
      <c r="AF21" s="1"/>
    </row>
    <row r="22" spans="2:38" ht="15.6">
      <c r="B22" s="128">
        <v>15</v>
      </c>
      <c r="C22" s="75" t="s">
        <v>28</v>
      </c>
      <c r="D22" s="74"/>
      <c r="E22" s="74"/>
      <c r="F22" s="129">
        <f t="shared" si="0"/>
        <v>0</v>
      </c>
      <c r="G22" s="77"/>
      <c r="H22" s="131">
        <f t="shared" si="1"/>
        <v>0</v>
      </c>
      <c r="I22" s="122">
        <v>15</v>
      </c>
      <c r="J22" s="75" t="s">
        <v>28</v>
      </c>
      <c r="K22" s="74"/>
      <c r="L22" s="74"/>
      <c r="M22" s="120">
        <f t="shared" si="2"/>
        <v>0</v>
      </c>
      <c r="N22" s="87"/>
      <c r="O22" s="92"/>
      <c r="P22" s="123">
        <f t="shared" si="3"/>
        <v>0</v>
      </c>
      <c r="Q22" s="86"/>
      <c r="R22" s="95"/>
      <c r="S22" s="124">
        <f t="shared" si="4"/>
        <v>0</v>
      </c>
      <c r="T22" s="80"/>
      <c r="U22" s="95"/>
      <c r="V22" s="125">
        <f t="shared" si="5"/>
        <v>0</v>
      </c>
      <c r="W22" s="99"/>
      <c r="X22" s="95"/>
      <c r="Y22" s="37">
        <f t="shared" si="6"/>
        <v>0</v>
      </c>
      <c r="Z22" s="87"/>
      <c r="AA22" s="153">
        <f t="shared" si="7"/>
        <v>0</v>
      </c>
      <c r="AB22" s="155" t="str">
        <f t="shared" si="8"/>
        <v/>
      </c>
      <c r="AC22" s="1"/>
      <c r="AD22" s="1"/>
      <c r="AE22" s="1"/>
      <c r="AF22" s="1"/>
    </row>
    <row r="23" spans="2:38" ht="15.6">
      <c r="B23" s="119">
        <v>16</v>
      </c>
      <c r="C23" s="75" t="s">
        <v>28</v>
      </c>
      <c r="D23" s="74"/>
      <c r="E23" s="74"/>
      <c r="F23" s="129">
        <f t="shared" si="0"/>
        <v>0</v>
      </c>
      <c r="G23" s="77"/>
      <c r="H23" s="131">
        <f t="shared" si="1"/>
        <v>0</v>
      </c>
      <c r="I23" s="132">
        <v>16</v>
      </c>
      <c r="J23" s="75" t="s">
        <v>28</v>
      </c>
      <c r="K23" s="74"/>
      <c r="L23" s="74"/>
      <c r="M23" s="120">
        <f t="shared" si="2"/>
        <v>0</v>
      </c>
      <c r="N23" s="87"/>
      <c r="O23" s="92"/>
      <c r="P23" s="123">
        <f t="shared" si="3"/>
        <v>0</v>
      </c>
      <c r="Q23" s="86"/>
      <c r="R23" s="95"/>
      <c r="S23" s="124">
        <f t="shared" si="4"/>
        <v>0</v>
      </c>
      <c r="T23" s="80"/>
      <c r="U23" s="95"/>
      <c r="V23" s="125">
        <f t="shared" si="5"/>
        <v>0</v>
      </c>
      <c r="W23" s="99"/>
      <c r="X23" s="95"/>
      <c r="Y23" s="37">
        <f t="shared" si="6"/>
        <v>0</v>
      </c>
      <c r="Z23" s="87"/>
      <c r="AA23" s="153">
        <f t="shared" si="7"/>
        <v>0</v>
      </c>
      <c r="AB23" s="155" t="str">
        <f t="shared" si="8"/>
        <v/>
      </c>
      <c r="AC23" s="1"/>
      <c r="AD23" s="1"/>
      <c r="AE23" s="1"/>
      <c r="AF23" s="1"/>
    </row>
    <row r="24" spans="2:38" ht="15.6">
      <c r="B24" s="128">
        <v>17</v>
      </c>
      <c r="C24" s="75" t="s">
        <v>28</v>
      </c>
      <c r="D24" s="74"/>
      <c r="E24" s="74"/>
      <c r="F24" s="129">
        <f t="shared" si="0"/>
        <v>0</v>
      </c>
      <c r="G24" s="77"/>
      <c r="H24" s="131">
        <f t="shared" si="1"/>
        <v>0</v>
      </c>
      <c r="I24" s="122">
        <v>17</v>
      </c>
      <c r="J24" s="75" t="s">
        <v>28</v>
      </c>
      <c r="K24" s="74"/>
      <c r="L24" s="74"/>
      <c r="M24" s="120">
        <f t="shared" si="2"/>
        <v>0</v>
      </c>
      <c r="N24" s="87"/>
      <c r="O24" s="92"/>
      <c r="P24" s="123">
        <f t="shared" si="3"/>
        <v>0</v>
      </c>
      <c r="Q24" s="86"/>
      <c r="R24" s="95"/>
      <c r="S24" s="124">
        <f t="shared" si="4"/>
        <v>0</v>
      </c>
      <c r="T24" s="80"/>
      <c r="U24" s="95"/>
      <c r="V24" s="125">
        <f t="shared" si="5"/>
        <v>0</v>
      </c>
      <c r="W24" s="99"/>
      <c r="X24" s="95"/>
      <c r="Y24" s="37">
        <f t="shared" si="6"/>
        <v>0</v>
      </c>
      <c r="Z24" s="87"/>
      <c r="AA24" s="153">
        <f t="shared" si="7"/>
        <v>0</v>
      </c>
      <c r="AB24" s="155" t="str">
        <f t="shared" si="8"/>
        <v/>
      </c>
      <c r="AC24" s="1"/>
      <c r="AD24" s="1"/>
      <c r="AE24" s="1"/>
      <c r="AF24" s="1"/>
    </row>
    <row r="25" spans="2:38" ht="16.2" thickBot="1">
      <c r="B25" s="128">
        <v>18</v>
      </c>
      <c r="C25" s="75" t="s">
        <v>28</v>
      </c>
      <c r="D25" s="74"/>
      <c r="E25" s="74"/>
      <c r="F25" s="129">
        <f t="shared" si="0"/>
        <v>0</v>
      </c>
      <c r="G25" s="77"/>
      <c r="H25" s="131">
        <f t="shared" si="1"/>
        <v>0</v>
      </c>
      <c r="I25" s="122">
        <v>18</v>
      </c>
      <c r="J25" s="89" t="s">
        <v>28</v>
      </c>
      <c r="K25" s="76"/>
      <c r="L25" s="76"/>
      <c r="M25" s="133">
        <f t="shared" si="2"/>
        <v>0</v>
      </c>
      <c r="N25" s="90"/>
      <c r="O25" s="93"/>
      <c r="P25" s="134">
        <f t="shared" si="3"/>
        <v>0</v>
      </c>
      <c r="Q25" s="94"/>
      <c r="R25" s="96"/>
      <c r="S25" s="135">
        <f t="shared" si="4"/>
        <v>0</v>
      </c>
      <c r="T25" s="98"/>
      <c r="U25" s="96"/>
      <c r="V25" s="136">
        <f t="shared" si="5"/>
        <v>0</v>
      </c>
      <c r="W25" s="100"/>
      <c r="X25" s="96"/>
      <c r="Y25" s="137">
        <f t="shared" si="6"/>
        <v>0</v>
      </c>
      <c r="Z25" s="90"/>
      <c r="AA25" s="153">
        <f t="shared" si="7"/>
        <v>0</v>
      </c>
      <c r="AB25" s="155" t="str">
        <f t="shared" si="8"/>
        <v/>
      </c>
      <c r="AC25" s="1"/>
      <c r="AD25" s="1"/>
      <c r="AE25" s="1"/>
      <c r="AF25" s="1"/>
    </row>
    <row r="26" spans="2:38" ht="14.25" customHeight="1" thickBot="1">
      <c r="B26" s="138"/>
      <c r="C26" s="139" t="s">
        <v>15</v>
      </c>
      <c r="D26" s="140">
        <f>SUM(D8:D25)</f>
        <v>0</v>
      </c>
      <c r="E26" s="140">
        <f>SUM(E8:E25)</f>
        <v>0</v>
      </c>
      <c r="F26" s="141">
        <f>SUM(F8:F25)</f>
        <v>0</v>
      </c>
      <c r="G26" s="141"/>
      <c r="H26" s="142">
        <f>SUM(H8:H25)</f>
        <v>0</v>
      </c>
      <c r="I26" s="143"/>
      <c r="J26" s="144" t="s">
        <v>15</v>
      </c>
      <c r="K26" s="145">
        <f>SUM(K8:K25)</f>
        <v>0</v>
      </c>
      <c r="L26" s="145">
        <f>SUM(L8:L25)</f>
        <v>0</v>
      </c>
      <c r="M26" s="145">
        <f t="shared" ref="M26:AB26" si="9">SUM(M8:M25)</f>
        <v>0</v>
      </c>
      <c r="N26" s="146"/>
      <c r="O26" s="147"/>
      <c r="P26" s="145"/>
      <c r="Q26" s="146"/>
      <c r="R26" s="146"/>
      <c r="S26" s="146"/>
      <c r="T26" s="146"/>
      <c r="U26" s="146"/>
      <c r="V26" s="146"/>
      <c r="W26" s="146"/>
      <c r="X26" s="146"/>
      <c r="Y26" s="146"/>
      <c r="Z26" s="146"/>
      <c r="AA26" s="146">
        <f>SUM(AA8:AA25)</f>
        <v>0</v>
      </c>
      <c r="AB26" s="156">
        <f t="shared" si="9"/>
        <v>0</v>
      </c>
      <c r="AC26" s="149"/>
      <c r="AD26" s="149"/>
      <c r="AE26" s="149"/>
      <c r="AF26" s="1"/>
    </row>
    <row r="27" spans="2:38" ht="15" thickBot="1"/>
    <row r="28" spans="2:38" ht="361.5" customHeight="1" thickBot="1">
      <c r="B28" s="105"/>
      <c r="C28" s="150" t="s">
        <v>134</v>
      </c>
      <c r="D28" s="176" t="s">
        <v>128</v>
      </c>
      <c r="E28" s="177"/>
      <c r="F28" s="177"/>
      <c r="G28" s="177"/>
      <c r="H28" s="178"/>
      <c r="I28" s="151"/>
      <c r="J28" s="152" t="s">
        <v>116</v>
      </c>
      <c r="K28" s="179" t="s">
        <v>128</v>
      </c>
      <c r="L28" s="180"/>
      <c r="M28" s="180"/>
      <c r="N28" s="180"/>
      <c r="O28" s="180"/>
      <c r="P28" s="180"/>
      <c r="Q28" s="180"/>
      <c r="R28" s="180"/>
      <c r="S28" s="180"/>
      <c r="T28" s="180"/>
      <c r="U28" s="180"/>
      <c r="V28" s="180"/>
      <c r="W28" s="180"/>
      <c r="X28" s="180"/>
      <c r="Y28" s="180"/>
      <c r="Z28" s="180"/>
      <c r="AA28" s="181"/>
      <c r="AD28" s="1">
        <v>2</v>
      </c>
      <c r="AE28" s="1"/>
      <c r="AF28" s="1"/>
      <c r="AG28" s="1"/>
      <c r="AH28" s="1"/>
      <c r="AI28" s="1"/>
      <c r="AJ28" s="1"/>
      <c r="AK28" s="1"/>
      <c r="AL28" s="1"/>
    </row>
  </sheetData>
  <sheetProtection algorithmName="SHA-512" hashValue="hG1/CaTW+/IVDmylVQRd50TG+BthZ7BdSrGgLEVgGemmkrCbKpckoA5hlnWvM+BxA/Gt4G02Z3i5gvP5fEC9Yg==" saltValue="WZStGncorINL2Fphbqo92w==" spinCount="100000" sheet="1" objects="1" scenarios="1"/>
  <mergeCells count="12">
    <mergeCell ref="D28:H28"/>
    <mergeCell ref="K28:AA28"/>
    <mergeCell ref="B2:AA2"/>
    <mergeCell ref="B6:B7"/>
    <mergeCell ref="C6:C7"/>
    <mergeCell ref="D6:D7"/>
    <mergeCell ref="E6:E7"/>
    <mergeCell ref="F6:F7"/>
    <mergeCell ref="G6:G7"/>
    <mergeCell ref="H6:H7"/>
    <mergeCell ref="J6:N6"/>
    <mergeCell ref="O6:AA6"/>
  </mergeCells>
  <hyperlinks>
    <hyperlink ref="B2:AA2" location="Pagrindinis!A1" display="GALUTINĖS ENERGIJOS VARTOJIMO ANALIZĖ IR PRELIMINARŪS TECHNINIAI SPRENDIMAI" xr:uid="{ED188A74-F05A-4781-8373-3C563679E2DC}"/>
  </hyperlinks>
  <pageMargins left="1" right="1" top="1" bottom="1" header="0.5" footer="0.5"/>
  <pageSetup scale="21" orientation="portrait" r:id="rId1"/>
  <colBreaks count="1" manualBreakCount="1">
    <brk id="20" max="97" man="1"/>
  </colBreaks>
  <extLst>
    <ext xmlns:x14="http://schemas.microsoft.com/office/spreadsheetml/2009/9/main" uri="{CCE6A557-97BC-4b89-ADB6-D9C93CAAB3DF}">
      <x14:dataValidations xmlns:xm="http://schemas.microsoft.com/office/excel/2006/main" count="1">
        <x14:dataValidation type="list" allowBlank="1" showInputMessage="1" showErrorMessage="1" xr:uid="{1CE60D14-638A-4045-B8F6-DB742F8C0A15}">
          <x14:formula1>
            <xm:f>Pagalbinis!$B$2:$B$19</xm:f>
          </x14:formula1>
          <xm:sqref>O8:O25 R8:R25 U8:U25 X8:X25</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BCEC1-659C-4A13-98F1-09ECDCDF4427}">
  <dimension ref="B2:AL28"/>
  <sheetViews>
    <sheetView zoomScale="70" zoomScaleNormal="70" zoomScaleSheetLayoutView="85" workbookViewId="0">
      <selection activeCell="C3" sqref="C3"/>
    </sheetView>
  </sheetViews>
  <sheetFormatPr defaultRowHeight="14.4"/>
  <cols>
    <col min="1" max="1" width="2" customWidth="1"/>
    <col min="2" max="2" width="5.33203125" customWidth="1"/>
    <col min="3" max="3" width="33.109375" customWidth="1"/>
    <col min="4" max="4" width="9.88671875" customWidth="1"/>
    <col min="5" max="5" width="8.6640625" customWidth="1"/>
    <col min="6" max="7" width="11.44140625" customWidth="1"/>
    <col min="8" max="8" width="21.33203125" customWidth="1"/>
    <col min="9" max="9" width="3.6640625" customWidth="1"/>
    <col min="10" max="10" width="37.5546875" customWidth="1"/>
    <col min="11" max="11" width="13.6640625" customWidth="1"/>
    <col min="12" max="13" width="13.88671875" customWidth="1"/>
    <col min="14" max="26" width="15.88671875" customWidth="1"/>
    <col min="27" max="27" width="23.5546875" customWidth="1"/>
    <col min="28" max="28" width="48.6640625" customWidth="1"/>
    <col min="29" max="29" width="34.88671875" customWidth="1"/>
    <col min="30" max="30" width="16" customWidth="1"/>
  </cols>
  <sheetData>
    <row r="2" spans="2:32" s="102" customFormat="1" ht="18">
      <c r="B2" s="175" t="s">
        <v>11</v>
      </c>
      <c r="C2" s="175"/>
      <c r="D2" s="175"/>
      <c r="E2" s="175"/>
      <c r="F2" s="175"/>
      <c r="G2" s="175"/>
      <c r="H2" s="175"/>
      <c r="I2" s="175"/>
      <c r="J2" s="175"/>
      <c r="K2" s="175"/>
      <c r="L2" s="175"/>
      <c r="M2" s="175"/>
      <c r="N2" s="175"/>
      <c r="O2" s="175"/>
      <c r="P2" s="175"/>
      <c r="Q2" s="175"/>
      <c r="R2" s="175"/>
      <c r="S2" s="175"/>
      <c r="T2" s="175"/>
      <c r="U2" s="175"/>
      <c r="V2" s="175"/>
      <c r="W2" s="175"/>
      <c r="X2" s="175"/>
      <c r="Y2" s="175"/>
      <c r="Z2" s="175"/>
      <c r="AA2" s="175"/>
      <c r="AB2" t="s">
        <v>3</v>
      </c>
    </row>
    <row r="3" spans="2:32" s="102" customFormat="1" ht="21">
      <c r="B3" s="103" t="s">
        <v>89</v>
      </c>
      <c r="C3" s="71"/>
      <c r="D3" s="2"/>
      <c r="E3" s="2"/>
      <c r="F3" s="2"/>
      <c r="G3" s="104"/>
      <c r="H3" s="104"/>
      <c r="I3" s="104"/>
      <c r="J3" s="104"/>
      <c r="K3" s="104"/>
      <c r="L3" s="2"/>
      <c r="M3" s="2"/>
      <c r="N3" s="2"/>
      <c r="O3" s="2"/>
      <c r="P3" s="2"/>
      <c r="Q3" s="2"/>
      <c r="R3" s="2"/>
      <c r="S3" s="2"/>
      <c r="T3" s="2"/>
      <c r="U3" s="2"/>
      <c r="V3" s="2"/>
      <c r="W3" s="2"/>
      <c r="X3" s="2"/>
      <c r="Y3" s="2"/>
      <c r="Z3" s="2"/>
      <c r="AA3" s="2"/>
      <c r="AB3" s="4" t="s">
        <v>29</v>
      </c>
    </row>
    <row r="4" spans="2:32" ht="12" customHeight="1">
      <c r="E4" s="105"/>
      <c r="F4" s="105"/>
      <c r="G4" s="105"/>
      <c r="H4" s="105"/>
      <c r="I4" s="105"/>
      <c r="J4" s="101"/>
      <c r="K4" s="101"/>
      <c r="L4" s="101"/>
      <c r="M4" s="101"/>
      <c r="N4" s="101"/>
      <c r="O4" s="101"/>
      <c r="P4" s="101"/>
      <c r="Q4" s="101"/>
      <c r="R4" s="101"/>
      <c r="S4" s="101"/>
      <c r="T4" s="101"/>
      <c r="U4" s="101"/>
      <c r="V4" s="101"/>
      <c r="W4" s="101"/>
      <c r="X4" s="101"/>
      <c r="Y4" s="101"/>
      <c r="Z4" s="101"/>
      <c r="AA4" s="1"/>
      <c r="AB4" s="5" t="s">
        <v>129</v>
      </c>
      <c r="AC4" s="1"/>
      <c r="AD4" s="1"/>
      <c r="AE4" s="1"/>
      <c r="AF4" s="1"/>
    </row>
    <row r="5" spans="2:32" ht="15" thickBot="1">
      <c r="C5" s="106" t="s">
        <v>23</v>
      </c>
      <c r="E5" s="105"/>
      <c r="F5" s="105"/>
      <c r="G5" s="105"/>
      <c r="I5" s="105"/>
      <c r="J5" s="106" t="s">
        <v>24</v>
      </c>
      <c r="L5" s="107"/>
      <c r="M5" s="107"/>
      <c r="N5" s="107"/>
      <c r="O5" s="107"/>
      <c r="P5" s="107"/>
      <c r="Q5" s="107"/>
      <c r="R5" s="107"/>
      <c r="S5" s="107"/>
      <c r="T5" s="107"/>
      <c r="U5" s="107"/>
      <c r="V5" s="107"/>
      <c r="W5" s="107"/>
      <c r="X5" s="107"/>
      <c r="Y5" s="107"/>
      <c r="Z5" s="107"/>
      <c r="AA5" s="1"/>
      <c r="AB5" s="1"/>
      <c r="AC5" s="1"/>
      <c r="AD5" s="1"/>
      <c r="AE5" s="1"/>
      <c r="AF5" s="1"/>
    </row>
    <row r="6" spans="2:32" ht="15" thickBot="1">
      <c r="B6" s="194" t="s">
        <v>25</v>
      </c>
      <c r="C6" s="192" t="s">
        <v>26</v>
      </c>
      <c r="D6" s="190" t="s">
        <v>27</v>
      </c>
      <c r="E6" s="190" t="s">
        <v>13</v>
      </c>
      <c r="F6" s="190" t="s">
        <v>16</v>
      </c>
      <c r="G6" s="190" t="s">
        <v>64</v>
      </c>
      <c r="H6" s="188" t="s">
        <v>56</v>
      </c>
      <c r="I6" s="105"/>
      <c r="J6" s="185" t="s">
        <v>115</v>
      </c>
      <c r="K6" s="186"/>
      <c r="L6" s="186"/>
      <c r="M6" s="186"/>
      <c r="N6" s="187"/>
      <c r="O6" s="182" t="s">
        <v>113</v>
      </c>
      <c r="P6" s="183"/>
      <c r="Q6" s="183"/>
      <c r="R6" s="183"/>
      <c r="S6" s="183"/>
      <c r="T6" s="183"/>
      <c r="U6" s="183"/>
      <c r="V6" s="183"/>
      <c r="W6" s="183"/>
      <c r="X6" s="183"/>
      <c r="Y6" s="183"/>
      <c r="Z6" s="183"/>
      <c r="AA6" s="184"/>
      <c r="AB6" s="1"/>
      <c r="AC6" s="1"/>
      <c r="AD6" s="1"/>
      <c r="AE6" s="1"/>
      <c r="AF6" s="1"/>
    </row>
    <row r="7" spans="2:32" ht="131.25" customHeight="1" thickBot="1">
      <c r="B7" s="195"/>
      <c r="C7" s="193"/>
      <c r="D7" s="191"/>
      <c r="E7" s="191"/>
      <c r="F7" s="191"/>
      <c r="G7" s="191"/>
      <c r="H7" s="189"/>
      <c r="I7" s="108" t="s">
        <v>25</v>
      </c>
      <c r="J7" s="109" t="s">
        <v>130</v>
      </c>
      <c r="K7" s="110" t="s">
        <v>14</v>
      </c>
      <c r="L7" s="111" t="s">
        <v>13</v>
      </c>
      <c r="M7" s="112" t="s">
        <v>16</v>
      </c>
      <c r="N7" s="113" t="s">
        <v>64</v>
      </c>
      <c r="O7" s="114" t="s">
        <v>118</v>
      </c>
      <c r="P7" s="115" t="s">
        <v>119</v>
      </c>
      <c r="Q7" s="116" t="s">
        <v>120</v>
      </c>
      <c r="R7" s="115" t="s">
        <v>131</v>
      </c>
      <c r="S7" s="115" t="s">
        <v>121</v>
      </c>
      <c r="T7" s="115" t="s">
        <v>122</v>
      </c>
      <c r="U7" s="114" t="s">
        <v>132</v>
      </c>
      <c r="V7" s="115" t="s">
        <v>123</v>
      </c>
      <c r="W7" s="115" t="s">
        <v>124</v>
      </c>
      <c r="X7" s="114" t="s">
        <v>133</v>
      </c>
      <c r="Y7" s="115" t="s">
        <v>125</v>
      </c>
      <c r="Z7" s="115" t="s">
        <v>126</v>
      </c>
      <c r="AA7" s="114" t="s">
        <v>57</v>
      </c>
      <c r="AB7" s="154" t="s">
        <v>112</v>
      </c>
      <c r="AC7" s="1"/>
      <c r="AD7" s="1"/>
      <c r="AE7" s="1"/>
      <c r="AF7" s="1"/>
    </row>
    <row r="8" spans="2:32" ht="15.6">
      <c r="B8" s="119">
        <v>1</v>
      </c>
      <c r="C8" s="75" t="s">
        <v>28</v>
      </c>
      <c r="D8" s="85"/>
      <c r="E8" s="85"/>
      <c r="F8" s="120">
        <f>D8*E8</f>
        <v>0</v>
      </c>
      <c r="G8" s="81"/>
      <c r="H8" s="121">
        <f>F8*G8/1000</f>
        <v>0</v>
      </c>
      <c r="I8" s="122">
        <v>1</v>
      </c>
      <c r="J8" s="75" t="s">
        <v>28</v>
      </c>
      <c r="K8" s="72"/>
      <c r="L8" s="72"/>
      <c r="M8" s="120">
        <f>K8*L8</f>
        <v>0</v>
      </c>
      <c r="N8" s="86"/>
      <c r="O8" s="92"/>
      <c r="P8" s="123">
        <f>M8*O8</f>
        <v>0</v>
      </c>
      <c r="Q8" s="86"/>
      <c r="R8" s="95"/>
      <c r="S8" s="124">
        <f>M8*R8</f>
        <v>0</v>
      </c>
      <c r="T8" s="97"/>
      <c r="U8" s="95"/>
      <c r="V8" s="125">
        <f>U8*M8</f>
        <v>0</v>
      </c>
      <c r="W8" s="99"/>
      <c r="X8" s="95"/>
      <c r="Y8" s="123">
        <f>M8*X8</f>
        <v>0</v>
      </c>
      <c r="Z8" s="86"/>
      <c r="AA8" s="153">
        <f>(P8*Q8/1000)+(S8*T8/1000)+(V8*W8/1000)+(Y8*Z8/1000)</f>
        <v>0</v>
      </c>
      <c r="AB8" s="155" t="str">
        <f>IF(Q8+T8+W8+Z8&lt;&gt;N8,"Darbo valandų skaičius nesutampa su nurodytu N stulpelyje","")</f>
        <v/>
      </c>
      <c r="AC8" s="1"/>
      <c r="AD8" s="1"/>
      <c r="AE8" s="1"/>
      <c r="AF8" s="1"/>
    </row>
    <row r="9" spans="2:32" ht="15.6">
      <c r="B9" s="128">
        <v>2</v>
      </c>
      <c r="C9" s="75" t="s">
        <v>28</v>
      </c>
      <c r="D9" s="76"/>
      <c r="E9" s="76"/>
      <c r="F9" s="129">
        <f t="shared" ref="F9:F25" si="0">D9*E9</f>
        <v>0</v>
      </c>
      <c r="G9" s="77"/>
      <c r="H9" s="130">
        <f t="shared" ref="H9:H25" si="1">F9*G9/1000</f>
        <v>0</v>
      </c>
      <c r="I9" s="122">
        <v>2</v>
      </c>
      <c r="J9" s="75" t="s">
        <v>28</v>
      </c>
      <c r="K9" s="78"/>
      <c r="L9" s="74"/>
      <c r="M9" s="120">
        <f t="shared" ref="M9:M25" si="2">K9*L9</f>
        <v>0</v>
      </c>
      <c r="N9" s="87"/>
      <c r="O9" s="92"/>
      <c r="P9" s="123">
        <f t="shared" ref="P9:P25" si="3">M9*O9</f>
        <v>0</v>
      </c>
      <c r="Q9" s="86"/>
      <c r="R9" s="95"/>
      <c r="S9" s="124">
        <f t="shared" ref="S9:S25" si="4">M9*R9</f>
        <v>0</v>
      </c>
      <c r="T9" s="97"/>
      <c r="U9" s="95"/>
      <c r="V9" s="125">
        <f t="shared" ref="V9:V25" si="5">U9*M9</f>
        <v>0</v>
      </c>
      <c r="W9" s="99"/>
      <c r="X9" s="95"/>
      <c r="Y9" s="37">
        <f t="shared" ref="Y9:Y25" si="6">M9*X9</f>
        <v>0</v>
      </c>
      <c r="Z9" s="87"/>
      <c r="AA9" s="153">
        <f t="shared" ref="AA9:AA25" si="7">(P9*Q9/1000)+(S9*T9/1000)+(V9*W9/1000)+(Y9*Z9/1000)</f>
        <v>0</v>
      </c>
      <c r="AB9" s="155" t="str">
        <f t="shared" ref="AB9:AB25" si="8">IF(Q9+T9+W9+Z9&lt;&gt;N9,"Darbo valandų skaičius nesutampa su nurodytu N stulpelyje","")</f>
        <v/>
      </c>
      <c r="AC9" s="1"/>
      <c r="AD9" s="1"/>
      <c r="AE9" s="1"/>
      <c r="AF9" s="1"/>
    </row>
    <row r="10" spans="2:32" ht="15.6">
      <c r="B10" s="128">
        <v>3</v>
      </c>
      <c r="C10" s="75" t="s">
        <v>28</v>
      </c>
      <c r="D10" s="74"/>
      <c r="E10" s="74"/>
      <c r="F10" s="129">
        <f t="shared" si="0"/>
        <v>0</v>
      </c>
      <c r="G10" s="77"/>
      <c r="H10" s="130">
        <f t="shared" si="1"/>
        <v>0</v>
      </c>
      <c r="I10" s="122">
        <v>3</v>
      </c>
      <c r="J10" s="75" t="s">
        <v>28</v>
      </c>
      <c r="K10" s="74"/>
      <c r="L10" s="74"/>
      <c r="M10" s="120">
        <f t="shared" si="2"/>
        <v>0</v>
      </c>
      <c r="N10" s="87"/>
      <c r="O10" s="92"/>
      <c r="P10" s="123">
        <f t="shared" si="3"/>
        <v>0</v>
      </c>
      <c r="Q10" s="86"/>
      <c r="R10" s="95"/>
      <c r="S10" s="124">
        <f t="shared" si="4"/>
        <v>0</v>
      </c>
      <c r="T10" s="97"/>
      <c r="U10" s="95"/>
      <c r="V10" s="125">
        <f t="shared" si="5"/>
        <v>0</v>
      </c>
      <c r="W10" s="99"/>
      <c r="X10" s="95"/>
      <c r="Y10" s="37">
        <f t="shared" si="6"/>
        <v>0</v>
      </c>
      <c r="Z10" s="87"/>
      <c r="AA10" s="153">
        <f t="shared" si="7"/>
        <v>0</v>
      </c>
      <c r="AB10" s="155" t="str">
        <f t="shared" si="8"/>
        <v/>
      </c>
      <c r="AC10" s="1"/>
      <c r="AD10" s="1"/>
      <c r="AE10" s="1"/>
      <c r="AF10" s="1"/>
    </row>
    <row r="11" spans="2:32" ht="15.6">
      <c r="B11" s="119">
        <v>4</v>
      </c>
      <c r="C11" s="75" t="s">
        <v>28</v>
      </c>
      <c r="D11" s="76"/>
      <c r="E11" s="76"/>
      <c r="F11" s="129">
        <f t="shared" si="0"/>
        <v>0</v>
      </c>
      <c r="G11" s="77"/>
      <c r="H11" s="131">
        <f t="shared" si="1"/>
        <v>0</v>
      </c>
      <c r="I11" s="132">
        <v>4</v>
      </c>
      <c r="J11" s="75" t="s">
        <v>28</v>
      </c>
      <c r="K11" s="74"/>
      <c r="L11" s="74"/>
      <c r="M11" s="120">
        <f t="shared" si="2"/>
        <v>0</v>
      </c>
      <c r="N11" s="87"/>
      <c r="O11" s="92"/>
      <c r="P11" s="123">
        <f t="shared" si="3"/>
        <v>0</v>
      </c>
      <c r="Q11" s="86"/>
      <c r="R11" s="95"/>
      <c r="S11" s="124">
        <f t="shared" si="4"/>
        <v>0</v>
      </c>
      <c r="T11" s="97"/>
      <c r="U11" s="95"/>
      <c r="V11" s="125">
        <f t="shared" si="5"/>
        <v>0</v>
      </c>
      <c r="W11" s="99"/>
      <c r="X11" s="95"/>
      <c r="Y11" s="37">
        <f t="shared" si="6"/>
        <v>0</v>
      </c>
      <c r="Z11" s="87"/>
      <c r="AA11" s="153">
        <f t="shared" si="7"/>
        <v>0</v>
      </c>
      <c r="AB11" s="155" t="str">
        <f t="shared" si="8"/>
        <v/>
      </c>
      <c r="AC11" s="1"/>
      <c r="AD11" s="1"/>
      <c r="AE11" s="1"/>
      <c r="AF11" s="1"/>
    </row>
    <row r="12" spans="2:32" ht="15.6">
      <c r="B12" s="128">
        <v>5</v>
      </c>
      <c r="C12" s="75" t="s">
        <v>28</v>
      </c>
      <c r="D12" s="74"/>
      <c r="E12" s="74"/>
      <c r="F12" s="129">
        <f t="shared" si="0"/>
        <v>0</v>
      </c>
      <c r="G12" s="77"/>
      <c r="H12" s="131">
        <f t="shared" si="1"/>
        <v>0</v>
      </c>
      <c r="I12" s="122">
        <v>5</v>
      </c>
      <c r="J12" s="75" t="s">
        <v>28</v>
      </c>
      <c r="K12" s="74"/>
      <c r="L12" s="74"/>
      <c r="M12" s="120">
        <f t="shared" si="2"/>
        <v>0</v>
      </c>
      <c r="N12" s="87"/>
      <c r="O12" s="92"/>
      <c r="P12" s="123">
        <f t="shared" si="3"/>
        <v>0</v>
      </c>
      <c r="Q12" s="86"/>
      <c r="R12" s="95"/>
      <c r="S12" s="124">
        <f t="shared" si="4"/>
        <v>0</v>
      </c>
      <c r="T12" s="80"/>
      <c r="U12" s="95"/>
      <c r="V12" s="125">
        <f t="shared" si="5"/>
        <v>0</v>
      </c>
      <c r="W12" s="99"/>
      <c r="X12" s="95"/>
      <c r="Y12" s="37">
        <f t="shared" si="6"/>
        <v>0</v>
      </c>
      <c r="Z12" s="87"/>
      <c r="AA12" s="153">
        <f t="shared" si="7"/>
        <v>0</v>
      </c>
      <c r="AB12" s="155" t="str">
        <f t="shared" si="8"/>
        <v/>
      </c>
      <c r="AD12" s="1"/>
      <c r="AE12" s="1"/>
      <c r="AF12" s="1"/>
    </row>
    <row r="13" spans="2:32" ht="15.6">
      <c r="B13" s="128">
        <v>6</v>
      </c>
      <c r="C13" s="75" t="s">
        <v>28</v>
      </c>
      <c r="D13" s="74"/>
      <c r="E13" s="74"/>
      <c r="F13" s="129">
        <f t="shared" si="0"/>
        <v>0</v>
      </c>
      <c r="G13" s="77"/>
      <c r="H13" s="131">
        <f t="shared" si="1"/>
        <v>0</v>
      </c>
      <c r="I13" s="122">
        <v>6</v>
      </c>
      <c r="J13" s="75" t="s">
        <v>28</v>
      </c>
      <c r="K13" s="78"/>
      <c r="L13" s="74"/>
      <c r="M13" s="120">
        <f t="shared" si="2"/>
        <v>0</v>
      </c>
      <c r="N13" s="87"/>
      <c r="O13" s="92"/>
      <c r="P13" s="123">
        <f t="shared" si="3"/>
        <v>0</v>
      </c>
      <c r="Q13" s="86"/>
      <c r="R13" s="95"/>
      <c r="S13" s="124">
        <f t="shared" si="4"/>
        <v>0</v>
      </c>
      <c r="T13" s="80"/>
      <c r="U13" s="95"/>
      <c r="V13" s="125">
        <f t="shared" si="5"/>
        <v>0</v>
      </c>
      <c r="W13" s="99"/>
      <c r="X13" s="95"/>
      <c r="Y13" s="37">
        <f t="shared" si="6"/>
        <v>0</v>
      </c>
      <c r="Z13" s="87"/>
      <c r="AA13" s="153">
        <f t="shared" si="7"/>
        <v>0</v>
      </c>
      <c r="AB13" s="155" t="str">
        <f t="shared" si="8"/>
        <v/>
      </c>
      <c r="AC13" s="1"/>
      <c r="AD13" s="1"/>
      <c r="AE13" s="1"/>
      <c r="AF13" s="1"/>
    </row>
    <row r="14" spans="2:32" ht="15.6">
      <c r="B14" s="119">
        <v>7</v>
      </c>
      <c r="C14" s="75" t="s">
        <v>28</v>
      </c>
      <c r="D14" s="74"/>
      <c r="E14" s="74"/>
      <c r="F14" s="129">
        <f t="shared" si="0"/>
        <v>0</v>
      </c>
      <c r="G14" s="77"/>
      <c r="H14" s="131">
        <f t="shared" si="1"/>
        <v>0</v>
      </c>
      <c r="I14" s="122">
        <v>7</v>
      </c>
      <c r="J14" s="75" t="s">
        <v>28</v>
      </c>
      <c r="K14" s="74"/>
      <c r="L14" s="74"/>
      <c r="M14" s="120">
        <f t="shared" si="2"/>
        <v>0</v>
      </c>
      <c r="N14" s="87"/>
      <c r="O14" s="92"/>
      <c r="P14" s="123">
        <f t="shared" si="3"/>
        <v>0</v>
      </c>
      <c r="Q14" s="86"/>
      <c r="R14" s="95"/>
      <c r="S14" s="124">
        <f t="shared" si="4"/>
        <v>0</v>
      </c>
      <c r="T14" s="80"/>
      <c r="U14" s="95"/>
      <c r="V14" s="125">
        <f t="shared" si="5"/>
        <v>0</v>
      </c>
      <c r="W14" s="99"/>
      <c r="X14" s="95"/>
      <c r="Y14" s="37">
        <f t="shared" si="6"/>
        <v>0</v>
      </c>
      <c r="Z14" s="87"/>
      <c r="AA14" s="153">
        <f t="shared" si="7"/>
        <v>0</v>
      </c>
      <c r="AB14" s="155" t="str">
        <f t="shared" si="8"/>
        <v/>
      </c>
      <c r="AC14" s="1"/>
      <c r="AD14" s="1"/>
      <c r="AE14" s="1"/>
      <c r="AF14" s="1"/>
    </row>
    <row r="15" spans="2:32" ht="15.6">
      <c r="B15" s="128">
        <v>8</v>
      </c>
      <c r="C15" s="75" t="s">
        <v>28</v>
      </c>
      <c r="D15" s="74"/>
      <c r="E15" s="74"/>
      <c r="F15" s="129">
        <f t="shared" si="0"/>
        <v>0</v>
      </c>
      <c r="G15" s="77"/>
      <c r="H15" s="131">
        <f t="shared" si="1"/>
        <v>0</v>
      </c>
      <c r="I15" s="132">
        <v>8</v>
      </c>
      <c r="J15" s="75" t="s">
        <v>28</v>
      </c>
      <c r="K15" s="74"/>
      <c r="L15" s="74"/>
      <c r="M15" s="120">
        <f t="shared" si="2"/>
        <v>0</v>
      </c>
      <c r="N15" s="87"/>
      <c r="O15" s="92"/>
      <c r="P15" s="123">
        <f t="shared" si="3"/>
        <v>0</v>
      </c>
      <c r="Q15" s="86"/>
      <c r="R15" s="95"/>
      <c r="S15" s="124">
        <f t="shared" si="4"/>
        <v>0</v>
      </c>
      <c r="T15" s="80"/>
      <c r="U15" s="95"/>
      <c r="V15" s="125">
        <f t="shared" si="5"/>
        <v>0</v>
      </c>
      <c r="W15" s="99"/>
      <c r="X15" s="95"/>
      <c r="Y15" s="37">
        <f t="shared" si="6"/>
        <v>0</v>
      </c>
      <c r="Z15" s="87"/>
      <c r="AA15" s="153">
        <f t="shared" si="7"/>
        <v>0</v>
      </c>
      <c r="AB15" s="155" t="str">
        <f t="shared" si="8"/>
        <v/>
      </c>
      <c r="AC15" s="1"/>
      <c r="AD15" s="1"/>
      <c r="AE15" s="1"/>
      <c r="AF15" s="1"/>
    </row>
    <row r="16" spans="2:32" ht="15.6">
      <c r="B16" s="128">
        <v>9</v>
      </c>
      <c r="C16" s="75" t="s">
        <v>28</v>
      </c>
      <c r="D16" s="74"/>
      <c r="E16" s="74"/>
      <c r="F16" s="129">
        <f t="shared" si="0"/>
        <v>0</v>
      </c>
      <c r="G16" s="77"/>
      <c r="H16" s="131">
        <f t="shared" si="1"/>
        <v>0</v>
      </c>
      <c r="I16" s="122">
        <v>9</v>
      </c>
      <c r="J16" s="75" t="s">
        <v>28</v>
      </c>
      <c r="K16" s="74"/>
      <c r="L16" s="74"/>
      <c r="M16" s="120">
        <f t="shared" si="2"/>
        <v>0</v>
      </c>
      <c r="N16" s="87"/>
      <c r="O16" s="92"/>
      <c r="P16" s="123">
        <f t="shared" si="3"/>
        <v>0</v>
      </c>
      <c r="Q16" s="86"/>
      <c r="R16" s="95"/>
      <c r="S16" s="124">
        <f t="shared" si="4"/>
        <v>0</v>
      </c>
      <c r="T16" s="80"/>
      <c r="U16" s="95"/>
      <c r="V16" s="125">
        <f t="shared" si="5"/>
        <v>0</v>
      </c>
      <c r="W16" s="99"/>
      <c r="X16" s="95"/>
      <c r="Y16" s="37">
        <f t="shared" si="6"/>
        <v>0</v>
      </c>
      <c r="Z16" s="87"/>
      <c r="AA16" s="153">
        <f t="shared" si="7"/>
        <v>0</v>
      </c>
      <c r="AB16" s="155" t="str">
        <f t="shared" si="8"/>
        <v/>
      </c>
      <c r="AC16" s="1"/>
      <c r="AD16" s="1"/>
      <c r="AE16" s="1"/>
      <c r="AF16" s="1"/>
    </row>
    <row r="17" spans="2:38" ht="15.6">
      <c r="B17" s="119">
        <v>10</v>
      </c>
      <c r="C17" s="75" t="s">
        <v>28</v>
      </c>
      <c r="D17" s="74"/>
      <c r="E17" s="74"/>
      <c r="F17" s="129">
        <f t="shared" si="0"/>
        <v>0</v>
      </c>
      <c r="G17" s="77"/>
      <c r="H17" s="131">
        <f t="shared" si="1"/>
        <v>0</v>
      </c>
      <c r="I17" s="122">
        <v>10</v>
      </c>
      <c r="J17" s="75" t="s">
        <v>28</v>
      </c>
      <c r="K17" s="74"/>
      <c r="L17" s="74"/>
      <c r="M17" s="120">
        <f t="shared" si="2"/>
        <v>0</v>
      </c>
      <c r="N17" s="87"/>
      <c r="O17" s="92"/>
      <c r="P17" s="123">
        <f t="shared" si="3"/>
        <v>0</v>
      </c>
      <c r="Q17" s="86"/>
      <c r="R17" s="95"/>
      <c r="S17" s="124">
        <f t="shared" si="4"/>
        <v>0</v>
      </c>
      <c r="T17" s="80"/>
      <c r="U17" s="95"/>
      <c r="V17" s="125">
        <f t="shared" si="5"/>
        <v>0</v>
      </c>
      <c r="W17" s="99"/>
      <c r="X17" s="95"/>
      <c r="Y17" s="37">
        <f t="shared" si="6"/>
        <v>0</v>
      </c>
      <c r="Z17" s="87"/>
      <c r="AA17" s="153">
        <f t="shared" si="7"/>
        <v>0</v>
      </c>
      <c r="AB17" s="155" t="str">
        <f t="shared" si="8"/>
        <v/>
      </c>
      <c r="AC17" s="1"/>
      <c r="AD17" s="1"/>
      <c r="AE17" s="1"/>
      <c r="AF17" s="1"/>
    </row>
    <row r="18" spans="2:38" ht="15.6">
      <c r="B18" s="128">
        <v>11</v>
      </c>
      <c r="C18" s="75" t="s">
        <v>28</v>
      </c>
      <c r="D18" s="74"/>
      <c r="E18" s="74"/>
      <c r="F18" s="129">
        <f t="shared" si="0"/>
        <v>0</v>
      </c>
      <c r="G18" s="77"/>
      <c r="H18" s="131">
        <f t="shared" si="1"/>
        <v>0</v>
      </c>
      <c r="I18" s="122">
        <v>11</v>
      </c>
      <c r="J18" s="75" t="s">
        <v>28</v>
      </c>
      <c r="K18" s="74"/>
      <c r="L18" s="74"/>
      <c r="M18" s="120">
        <f t="shared" si="2"/>
        <v>0</v>
      </c>
      <c r="N18" s="87"/>
      <c r="O18" s="92"/>
      <c r="P18" s="123">
        <f t="shared" si="3"/>
        <v>0</v>
      </c>
      <c r="Q18" s="86"/>
      <c r="R18" s="95"/>
      <c r="S18" s="124">
        <f t="shared" si="4"/>
        <v>0</v>
      </c>
      <c r="T18" s="80"/>
      <c r="U18" s="95"/>
      <c r="V18" s="125">
        <f t="shared" si="5"/>
        <v>0</v>
      </c>
      <c r="W18" s="99"/>
      <c r="X18" s="95"/>
      <c r="Y18" s="37">
        <f t="shared" si="6"/>
        <v>0</v>
      </c>
      <c r="Z18" s="87"/>
      <c r="AA18" s="153">
        <f t="shared" si="7"/>
        <v>0</v>
      </c>
      <c r="AB18" s="155" t="str">
        <f t="shared" si="8"/>
        <v/>
      </c>
      <c r="AC18" s="1"/>
      <c r="AD18" s="1"/>
      <c r="AE18" s="1"/>
      <c r="AF18" s="1"/>
    </row>
    <row r="19" spans="2:38" ht="15.6">
      <c r="B19" s="128">
        <v>12</v>
      </c>
      <c r="C19" s="75" t="s">
        <v>28</v>
      </c>
      <c r="D19" s="74"/>
      <c r="E19" s="74"/>
      <c r="F19" s="129">
        <f t="shared" si="0"/>
        <v>0</v>
      </c>
      <c r="G19" s="77"/>
      <c r="H19" s="131">
        <f t="shared" si="1"/>
        <v>0</v>
      </c>
      <c r="I19" s="132">
        <v>12</v>
      </c>
      <c r="J19" s="75" t="s">
        <v>28</v>
      </c>
      <c r="K19" s="74"/>
      <c r="L19" s="74"/>
      <c r="M19" s="120">
        <f t="shared" si="2"/>
        <v>0</v>
      </c>
      <c r="N19" s="87"/>
      <c r="O19" s="92"/>
      <c r="P19" s="123">
        <f t="shared" si="3"/>
        <v>0</v>
      </c>
      <c r="Q19" s="86"/>
      <c r="R19" s="95"/>
      <c r="S19" s="124">
        <f t="shared" si="4"/>
        <v>0</v>
      </c>
      <c r="T19" s="80"/>
      <c r="U19" s="95"/>
      <c r="V19" s="125">
        <f t="shared" si="5"/>
        <v>0</v>
      </c>
      <c r="W19" s="99"/>
      <c r="X19" s="95"/>
      <c r="Y19" s="37">
        <f t="shared" si="6"/>
        <v>0</v>
      </c>
      <c r="Z19" s="87"/>
      <c r="AA19" s="153">
        <f t="shared" si="7"/>
        <v>0</v>
      </c>
      <c r="AB19" s="155" t="str">
        <f t="shared" si="8"/>
        <v/>
      </c>
      <c r="AC19" s="1"/>
      <c r="AD19" s="1"/>
      <c r="AE19" s="1"/>
      <c r="AF19" s="1"/>
    </row>
    <row r="20" spans="2:38" ht="15.6">
      <c r="B20" s="119">
        <v>13</v>
      </c>
      <c r="C20" s="75" t="s">
        <v>28</v>
      </c>
      <c r="D20" s="74"/>
      <c r="E20" s="74"/>
      <c r="F20" s="129">
        <f t="shared" si="0"/>
        <v>0</v>
      </c>
      <c r="G20" s="77"/>
      <c r="H20" s="131">
        <f t="shared" si="1"/>
        <v>0</v>
      </c>
      <c r="I20" s="122">
        <v>13</v>
      </c>
      <c r="J20" s="75" t="s">
        <v>28</v>
      </c>
      <c r="K20" s="74"/>
      <c r="L20" s="74"/>
      <c r="M20" s="120">
        <f t="shared" si="2"/>
        <v>0</v>
      </c>
      <c r="N20" s="87"/>
      <c r="O20" s="92"/>
      <c r="P20" s="123">
        <f t="shared" si="3"/>
        <v>0</v>
      </c>
      <c r="Q20" s="86"/>
      <c r="R20" s="95"/>
      <c r="S20" s="124">
        <f t="shared" si="4"/>
        <v>0</v>
      </c>
      <c r="T20" s="80"/>
      <c r="U20" s="95"/>
      <c r="V20" s="125">
        <f t="shared" si="5"/>
        <v>0</v>
      </c>
      <c r="W20" s="99"/>
      <c r="X20" s="95"/>
      <c r="Y20" s="37">
        <f t="shared" si="6"/>
        <v>0</v>
      </c>
      <c r="Z20" s="87"/>
      <c r="AA20" s="153">
        <f t="shared" si="7"/>
        <v>0</v>
      </c>
      <c r="AB20" s="155" t="str">
        <f t="shared" si="8"/>
        <v/>
      </c>
      <c r="AC20" s="1"/>
      <c r="AD20" s="1"/>
      <c r="AE20" s="1"/>
      <c r="AF20" s="1"/>
    </row>
    <row r="21" spans="2:38" ht="15.6">
      <c r="B21" s="128">
        <v>14</v>
      </c>
      <c r="C21" s="75" t="s">
        <v>28</v>
      </c>
      <c r="D21" s="74"/>
      <c r="E21" s="74"/>
      <c r="F21" s="129">
        <f t="shared" si="0"/>
        <v>0</v>
      </c>
      <c r="G21" s="77"/>
      <c r="H21" s="131">
        <f t="shared" si="1"/>
        <v>0</v>
      </c>
      <c r="I21" s="122">
        <v>14</v>
      </c>
      <c r="J21" s="75" t="s">
        <v>28</v>
      </c>
      <c r="K21" s="79"/>
      <c r="L21" s="74"/>
      <c r="M21" s="120">
        <f t="shared" si="2"/>
        <v>0</v>
      </c>
      <c r="N21" s="87"/>
      <c r="O21" s="92"/>
      <c r="P21" s="123">
        <f t="shared" si="3"/>
        <v>0</v>
      </c>
      <c r="Q21" s="86"/>
      <c r="R21" s="95"/>
      <c r="S21" s="124">
        <f t="shared" si="4"/>
        <v>0</v>
      </c>
      <c r="T21" s="80"/>
      <c r="U21" s="95"/>
      <c r="V21" s="125">
        <f t="shared" si="5"/>
        <v>0</v>
      </c>
      <c r="W21" s="99"/>
      <c r="X21" s="95"/>
      <c r="Y21" s="37">
        <f t="shared" si="6"/>
        <v>0</v>
      </c>
      <c r="Z21" s="87"/>
      <c r="AA21" s="153">
        <f t="shared" si="7"/>
        <v>0</v>
      </c>
      <c r="AB21" s="155" t="str">
        <f t="shared" si="8"/>
        <v/>
      </c>
      <c r="AC21" s="1"/>
      <c r="AD21" s="1"/>
      <c r="AE21" s="1"/>
      <c r="AF21" s="1"/>
    </row>
    <row r="22" spans="2:38" ht="15.6">
      <c r="B22" s="128">
        <v>15</v>
      </c>
      <c r="C22" s="75" t="s">
        <v>28</v>
      </c>
      <c r="D22" s="74"/>
      <c r="E22" s="74"/>
      <c r="F22" s="129">
        <f t="shared" si="0"/>
        <v>0</v>
      </c>
      <c r="G22" s="77"/>
      <c r="H22" s="131">
        <f t="shared" si="1"/>
        <v>0</v>
      </c>
      <c r="I22" s="122">
        <v>15</v>
      </c>
      <c r="J22" s="75" t="s">
        <v>28</v>
      </c>
      <c r="K22" s="74"/>
      <c r="L22" s="74"/>
      <c r="M22" s="120">
        <f t="shared" si="2"/>
        <v>0</v>
      </c>
      <c r="N22" s="87"/>
      <c r="O22" s="92"/>
      <c r="P22" s="123">
        <f t="shared" si="3"/>
        <v>0</v>
      </c>
      <c r="Q22" s="86"/>
      <c r="R22" s="95"/>
      <c r="S22" s="124">
        <f t="shared" si="4"/>
        <v>0</v>
      </c>
      <c r="T22" s="80"/>
      <c r="U22" s="95"/>
      <c r="V22" s="125">
        <f t="shared" si="5"/>
        <v>0</v>
      </c>
      <c r="W22" s="99"/>
      <c r="X22" s="95"/>
      <c r="Y22" s="37">
        <f t="shared" si="6"/>
        <v>0</v>
      </c>
      <c r="Z22" s="87"/>
      <c r="AA22" s="153">
        <f t="shared" si="7"/>
        <v>0</v>
      </c>
      <c r="AB22" s="155" t="str">
        <f t="shared" si="8"/>
        <v/>
      </c>
      <c r="AC22" s="1"/>
      <c r="AD22" s="1"/>
      <c r="AE22" s="1"/>
      <c r="AF22" s="1"/>
    </row>
    <row r="23" spans="2:38" ht="15.6">
      <c r="B23" s="119">
        <v>16</v>
      </c>
      <c r="C23" s="75" t="s">
        <v>28</v>
      </c>
      <c r="D23" s="74"/>
      <c r="E23" s="74"/>
      <c r="F23" s="129">
        <f t="shared" si="0"/>
        <v>0</v>
      </c>
      <c r="G23" s="77"/>
      <c r="H23" s="131">
        <f t="shared" si="1"/>
        <v>0</v>
      </c>
      <c r="I23" s="132">
        <v>16</v>
      </c>
      <c r="J23" s="75" t="s">
        <v>28</v>
      </c>
      <c r="K23" s="74"/>
      <c r="L23" s="74"/>
      <c r="M23" s="120">
        <f t="shared" si="2"/>
        <v>0</v>
      </c>
      <c r="N23" s="87"/>
      <c r="O23" s="92"/>
      <c r="P23" s="123">
        <f t="shared" si="3"/>
        <v>0</v>
      </c>
      <c r="Q23" s="86"/>
      <c r="R23" s="95"/>
      <c r="S23" s="124">
        <f t="shared" si="4"/>
        <v>0</v>
      </c>
      <c r="T23" s="80"/>
      <c r="U23" s="95"/>
      <c r="V23" s="125">
        <f t="shared" si="5"/>
        <v>0</v>
      </c>
      <c r="W23" s="99"/>
      <c r="X23" s="95"/>
      <c r="Y23" s="37">
        <f t="shared" si="6"/>
        <v>0</v>
      </c>
      <c r="Z23" s="87"/>
      <c r="AA23" s="153">
        <f t="shared" si="7"/>
        <v>0</v>
      </c>
      <c r="AB23" s="155" t="str">
        <f t="shared" si="8"/>
        <v/>
      </c>
      <c r="AC23" s="1"/>
      <c r="AD23" s="1"/>
      <c r="AE23" s="1"/>
      <c r="AF23" s="1"/>
    </row>
    <row r="24" spans="2:38" ht="15.6">
      <c r="B24" s="128">
        <v>17</v>
      </c>
      <c r="C24" s="75" t="s">
        <v>28</v>
      </c>
      <c r="D24" s="74"/>
      <c r="E24" s="74"/>
      <c r="F24" s="129">
        <f t="shared" si="0"/>
        <v>0</v>
      </c>
      <c r="G24" s="77"/>
      <c r="H24" s="131">
        <f t="shared" si="1"/>
        <v>0</v>
      </c>
      <c r="I24" s="122">
        <v>17</v>
      </c>
      <c r="J24" s="75" t="s">
        <v>28</v>
      </c>
      <c r="K24" s="74"/>
      <c r="L24" s="74"/>
      <c r="M24" s="120">
        <f t="shared" si="2"/>
        <v>0</v>
      </c>
      <c r="N24" s="87"/>
      <c r="O24" s="92"/>
      <c r="P24" s="123">
        <f t="shared" si="3"/>
        <v>0</v>
      </c>
      <c r="Q24" s="86"/>
      <c r="R24" s="95"/>
      <c r="S24" s="124">
        <f t="shared" si="4"/>
        <v>0</v>
      </c>
      <c r="T24" s="80"/>
      <c r="U24" s="95"/>
      <c r="V24" s="125">
        <f t="shared" si="5"/>
        <v>0</v>
      </c>
      <c r="W24" s="99"/>
      <c r="X24" s="95"/>
      <c r="Y24" s="37">
        <f t="shared" si="6"/>
        <v>0</v>
      </c>
      <c r="Z24" s="87"/>
      <c r="AA24" s="153">
        <f t="shared" si="7"/>
        <v>0</v>
      </c>
      <c r="AB24" s="155" t="str">
        <f t="shared" si="8"/>
        <v/>
      </c>
      <c r="AC24" s="1"/>
      <c r="AD24" s="1"/>
      <c r="AE24" s="1"/>
      <c r="AF24" s="1"/>
    </row>
    <row r="25" spans="2:38" ht="16.2" thickBot="1">
      <c r="B25" s="128">
        <v>18</v>
      </c>
      <c r="C25" s="75" t="s">
        <v>28</v>
      </c>
      <c r="D25" s="74"/>
      <c r="E25" s="74"/>
      <c r="F25" s="129">
        <f t="shared" si="0"/>
        <v>0</v>
      </c>
      <c r="G25" s="77"/>
      <c r="H25" s="131">
        <f t="shared" si="1"/>
        <v>0</v>
      </c>
      <c r="I25" s="122">
        <v>18</v>
      </c>
      <c r="J25" s="89" t="s">
        <v>28</v>
      </c>
      <c r="K25" s="76"/>
      <c r="L25" s="76"/>
      <c r="M25" s="133">
        <f t="shared" si="2"/>
        <v>0</v>
      </c>
      <c r="N25" s="90"/>
      <c r="O25" s="93"/>
      <c r="P25" s="134">
        <f t="shared" si="3"/>
        <v>0</v>
      </c>
      <c r="Q25" s="94"/>
      <c r="R25" s="96"/>
      <c r="S25" s="135">
        <f t="shared" si="4"/>
        <v>0</v>
      </c>
      <c r="T25" s="98"/>
      <c r="U25" s="96"/>
      <c r="V25" s="136">
        <f t="shared" si="5"/>
        <v>0</v>
      </c>
      <c r="W25" s="100"/>
      <c r="X25" s="96"/>
      <c r="Y25" s="137">
        <f t="shared" si="6"/>
        <v>0</v>
      </c>
      <c r="Z25" s="90"/>
      <c r="AA25" s="153">
        <f t="shared" si="7"/>
        <v>0</v>
      </c>
      <c r="AB25" s="155" t="str">
        <f t="shared" si="8"/>
        <v/>
      </c>
      <c r="AC25" s="1"/>
      <c r="AD25" s="1"/>
      <c r="AE25" s="1"/>
      <c r="AF25" s="1"/>
    </row>
    <row r="26" spans="2:38" ht="14.25" customHeight="1" thickBot="1">
      <c r="B26" s="138"/>
      <c r="C26" s="139" t="s">
        <v>15</v>
      </c>
      <c r="D26" s="140">
        <f>SUM(D8:D25)</f>
        <v>0</v>
      </c>
      <c r="E26" s="140">
        <f>SUM(E8:E25)</f>
        <v>0</v>
      </c>
      <c r="F26" s="141">
        <f>SUM(F8:F25)</f>
        <v>0</v>
      </c>
      <c r="G26" s="141"/>
      <c r="H26" s="142">
        <f>SUM(H8:H25)</f>
        <v>0</v>
      </c>
      <c r="I26" s="143"/>
      <c r="J26" s="144" t="s">
        <v>15</v>
      </c>
      <c r="K26" s="145">
        <f>SUM(K8:K25)</f>
        <v>0</v>
      </c>
      <c r="L26" s="145">
        <f>SUM(L8:L25)</f>
        <v>0</v>
      </c>
      <c r="M26" s="145">
        <f t="shared" ref="M26:AB26" si="9">SUM(M8:M25)</f>
        <v>0</v>
      </c>
      <c r="N26" s="146"/>
      <c r="O26" s="147"/>
      <c r="P26" s="145"/>
      <c r="Q26" s="146"/>
      <c r="R26" s="146"/>
      <c r="S26" s="146"/>
      <c r="T26" s="146"/>
      <c r="U26" s="146"/>
      <c r="V26" s="146"/>
      <c r="W26" s="146"/>
      <c r="X26" s="146"/>
      <c r="Y26" s="146"/>
      <c r="Z26" s="146"/>
      <c r="AA26" s="146">
        <f>SUM(AA8:AA25)</f>
        <v>0</v>
      </c>
      <c r="AB26" s="156">
        <f t="shared" si="9"/>
        <v>0</v>
      </c>
      <c r="AC26" s="149"/>
      <c r="AD26" s="149"/>
      <c r="AE26" s="149"/>
      <c r="AF26" s="1"/>
    </row>
    <row r="27" spans="2:38" ht="15" thickBot="1"/>
    <row r="28" spans="2:38" ht="361.5" customHeight="1" thickBot="1">
      <c r="B28" s="105"/>
      <c r="C28" s="150" t="s">
        <v>134</v>
      </c>
      <c r="D28" s="176" t="s">
        <v>128</v>
      </c>
      <c r="E28" s="177"/>
      <c r="F28" s="177"/>
      <c r="G28" s="177"/>
      <c r="H28" s="178"/>
      <c r="I28" s="151"/>
      <c r="J28" s="152" t="s">
        <v>116</v>
      </c>
      <c r="K28" s="179" t="s">
        <v>128</v>
      </c>
      <c r="L28" s="180"/>
      <c r="M28" s="180"/>
      <c r="N28" s="180"/>
      <c r="O28" s="180"/>
      <c r="P28" s="180"/>
      <c r="Q28" s="180"/>
      <c r="R28" s="180"/>
      <c r="S28" s="180"/>
      <c r="T28" s="180"/>
      <c r="U28" s="180"/>
      <c r="V28" s="180"/>
      <c r="W28" s="180"/>
      <c r="X28" s="180"/>
      <c r="Y28" s="180"/>
      <c r="Z28" s="180"/>
      <c r="AA28" s="181"/>
      <c r="AD28" s="1">
        <v>2</v>
      </c>
      <c r="AE28" s="1"/>
      <c r="AF28" s="1"/>
      <c r="AG28" s="1"/>
      <c r="AH28" s="1"/>
      <c r="AI28" s="1"/>
      <c r="AJ28" s="1"/>
      <c r="AK28" s="1"/>
      <c r="AL28" s="1"/>
    </row>
  </sheetData>
  <sheetProtection algorithmName="SHA-512" hashValue="FnCxwjQ3wWEQVqtAL5RhUAOgpWzQDw0ay3Ywj8RoVX/Vjr6NjcamcSpi/8RQRTqBx8mrOfl46Vp3am+LH7qjMQ==" saltValue="OKuPCJqp/bLjTcu2Q/oUpg==" spinCount="100000" sheet="1" objects="1" scenarios="1"/>
  <mergeCells count="12">
    <mergeCell ref="D28:H28"/>
    <mergeCell ref="K28:AA28"/>
    <mergeCell ref="B2:AA2"/>
    <mergeCell ref="B6:B7"/>
    <mergeCell ref="C6:C7"/>
    <mergeCell ref="D6:D7"/>
    <mergeCell ref="E6:E7"/>
    <mergeCell ref="F6:F7"/>
    <mergeCell ref="G6:G7"/>
    <mergeCell ref="H6:H7"/>
    <mergeCell ref="J6:N6"/>
    <mergeCell ref="O6:AA6"/>
  </mergeCells>
  <hyperlinks>
    <hyperlink ref="B2:AA2" location="Pagrindinis!A1" display="GALUTINĖS ENERGIJOS VARTOJIMO ANALIZĖ IR PRELIMINARŪS TECHNINIAI SPRENDIMAI" xr:uid="{3C977C00-A622-4509-B75A-5A52F6664187}"/>
  </hyperlinks>
  <pageMargins left="1" right="1" top="1" bottom="1" header="0.5" footer="0.5"/>
  <pageSetup scale="21" orientation="portrait" r:id="rId1"/>
  <colBreaks count="1" manualBreakCount="1">
    <brk id="20" max="97" man="1"/>
  </colBreaks>
  <extLst>
    <ext xmlns:x14="http://schemas.microsoft.com/office/spreadsheetml/2009/9/main" uri="{CCE6A557-97BC-4b89-ADB6-D9C93CAAB3DF}">
      <x14:dataValidations xmlns:xm="http://schemas.microsoft.com/office/excel/2006/main" count="1">
        <x14:dataValidation type="list" allowBlank="1" showInputMessage="1" showErrorMessage="1" xr:uid="{1F03F9B2-30E0-4037-92C2-B0D889F1C98A}">
          <x14:formula1>
            <xm:f>Pagalbinis!$B$2:$B$19</xm:f>
          </x14:formula1>
          <xm:sqref>O8:O25 R8:R25 U8:U25 X8:X25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DE444-2042-49B4-982D-4F6D31D3D26C}">
  <dimension ref="B2:B19"/>
  <sheetViews>
    <sheetView workbookViewId="0">
      <selection activeCell="B20" sqref="B20"/>
    </sheetView>
  </sheetViews>
  <sheetFormatPr defaultRowHeight="14.4"/>
  <sheetData>
    <row r="2" spans="2:2">
      <c r="B2" s="88">
        <v>1</v>
      </c>
    </row>
    <row r="3" spans="2:2">
      <c r="B3" s="88">
        <v>0.95</v>
      </c>
    </row>
    <row r="4" spans="2:2">
      <c r="B4" s="88">
        <v>0.9</v>
      </c>
    </row>
    <row r="5" spans="2:2">
      <c r="B5" s="88">
        <v>0.85</v>
      </c>
    </row>
    <row r="6" spans="2:2">
      <c r="B6" s="88">
        <v>0.8</v>
      </c>
    </row>
    <row r="7" spans="2:2">
      <c r="B7" s="88">
        <v>0.75</v>
      </c>
    </row>
    <row r="8" spans="2:2">
      <c r="B8" s="88">
        <v>0.7</v>
      </c>
    </row>
    <row r="9" spans="2:2">
      <c r="B9" s="88">
        <v>0.65</v>
      </c>
    </row>
    <row r="10" spans="2:2">
      <c r="B10" s="88">
        <v>0.6</v>
      </c>
    </row>
    <row r="11" spans="2:2">
      <c r="B11" s="88">
        <v>0.55000000000000004</v>
      </c>
    </row>
    <row r="12" spans="2:2">
      <c r="B12" s="88">
        <v>0.5</v>
      </c>
    </row>
    <row r="13" spans="2:2">
      <c r="B13" s="88">
        <v>0.45</v>
      </c>
    </row>
    <row r="14" spans="2:2">
      <c r="B14" s="88">
        <v>0.4</v>
      </c>
    </row>
    <row r="15" spans="2:2">
      <c r="B15" s="88">
        <v>0.35</v>
      </c>
    </row>
    <row r="16" spans="2:2">
      <c r="B16" s="88">
        <v>0.3</v>
      </c>
    </row>
    <row r="17" spans="2:2">
      <c r="B17" s="88">
        <v>0.25</v>
      </c>
    </row>
    <row r="18" spans="2:2">
      <c r="B18" s="88">
        <v>0.2</v>
      </c>
    </row>
    <row r="19" spans="2:2">
      <c r="B19" s="88">
        <v>0.15</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2527E-5FEB-46F7-85AC-594A929D12A5}">
  <dimension ref="B2:AL28"/>
  <sheetViews>
    <sheetView zoomScale="70" zoomScaleNormal="70" zoomScaleSheetLayoutView="85" workbookViewId="0">
      <selection activeCell="C3" sqref="C3"/>
    </sheetView>
  </sheetViews>
  <sheetFormatPr defaultRowHeight="14.4"/>
  <cols>
    <col min="1" max="1" width="2" customWidth="1"/>
    <col min="2" max="2" width="5.33203125" customWidth="1"/>
    <col min="3" max="3" width="33.109375" customWidth="1"/>
    <col min="4" max="4" width="9.88671875" customWidth="1"/>
    <col min="5" max="5" width="8.6640625" customWidth="1"/>
    <col min="6" max="7" width="11.44140625" customWidth="1"/>
    <col min="8" max="8" width="21.33203125" customWidth="1"/>
    <col min="9" max="9" width="3.6640625" customWidth="1"/>
    <col min="10" max="10" width="37.5546875" customWidth="1"/>
    <col min="11" max="11" width="13.6640625" customWidth="1"/>
    <col min="12" max="13" width="13.88671875" customWidth="1"/>
    <col min="14" max="26" width="15.88671875" customWidth="1"/>
    <col min="27" max="27" width="23.5546875" customWidth="1"/>
    <col min="28" max="28" width="48.6640625" customWidth="1"/>
    <col min="29" max="29" width="34.88671875" customWidth="1"/>
    <col min="30" max="30" width="16" customWidth="1"/>
  </cols>
  <sheetData>
    <row r="2" spans="2:32" s="102" customFormat="1" ht="18">
      <c r="B2" s="175" t="s">
        <v>11</v>
      </c>
      <c r="C2" s="175"/>
      <c r="D2" s="175"/>
      <c r="E2" s="175"/>
      <c r="F2" s="175"/>
      <c r="G2" s="175"/>
      <c r="H2" s="175"/>
      <c r="I2" s="175"/>
      <c r="J2" s="175"/>
      <c r="K2" s="175"/>
      <c r="L2" s="175"/>
      <c r="M2" s="175"/>
      <c r="N2" s="175"/>
      <c r="O2" s="175"/>
      <c r="P2" s="175"/>
      <c r="Q2" s="175"/>
      <c r="R2" s="175"/>
      <c r="S2" s="175"/>
      <c r="T2" s="175"/>
      <c r="U2" s="175"/>
      <c r="V2" s="175"/>
      <c r="W2" s="175"/>
      <c r="X2" s="175"/>
      <c r="Y2" s="175"/>
      <c r="Z2" s="175"/>
      <c r="AA2" s="175"/>
      <c r="AB2" t="s">
        <v>3</v>
      </c>
    </row>
    <row r="3" spans="2:32" s="102" customFormat="1" ht="21">
      <c r="B3" s="103" t="s">
        <v>90</v>
      </c>
      <c r="C3" s="71"/>
      <c r="D3" s="2"/>
      <c r="E3" s="2"/>
      <c r="F3" s="2"/>
      <c r="G3" s="104"/>
      <c r="H3" s="104"/>
      <c r="I3" s="104"/>
      <c r="J3" s="104"/>
      <c r="K3" s="104"/>
      <c r="L3" s="2"/>
      <c r="M3" s="2"/>
      <c r="N3" s="2"/>
      <c r="O3" s="2"/>
      <c r="P3" s="2"/>
      <c r="Q3" s="2"/>
      <c r="R3" s="2"/>
      <c r="S3" s="2"/>
      <c r="T3" s="2"/>
      <c r="U3" s="2"/>
      <c r="V3" s="2"/>
      <c r="W3" s="2"/>
      <c r="X3" s="2"/>
      <c r="Y3" s="2"/>
      <c r="Z3" s="2"/>
      <c r="AA3" s="2"/>
      <c r="AB3" s="4" t="s">
        <v>29</v>
      </c>
    </row>
    <row r="4" spans="2:32" ht="12" customHeight="1">
      <c r="E4" s="105"/>
      <c r="F4" s="105"/>
      <c r="G4" s="105"/>
      <c r="H4" s="105"/>
      <c r="I4" s="105"/>
      <c r="J4" s="101"/>
      <c r="K4" s="101"/>
      <c r="L4" s="101"/>
      <c r="M4" s="101"/>
      <c r="N4" s="101"/>
      <c r="O4" s="101"/>
      <c r="P4" s="101"/>
      <c r="Q4" s="101"/>
      <c r="R4" s="101"/>
      <c r="S4" s="101"/>
      <c r="T4" s="101"/>
      <c r="U4" s="101"/>
      <c r="V4" s="101"/>
      <c r="W4" s="101"/>
      <c r="X4" s="101"/>
      <c r="Y4" s="101"/>
      <c r="Z4" s="101"/>
      <c r="AA4" s="1"/>
      <c r="AB4" s="5" t="s">
        <v>129</v>
      </c>
      <c r="AC4" s="1"/>
      <c r="AD4" s="1"/>
      <c r="AE4" s="1"/>
      <c r="AF4" s="1"/>
    </row>
    <row r="5" spans="2:32" ht="15" thickBot="1">
      <c r="C5" s="106" t="s">
        <v>23</v>
      </c>
      <c r="E5" s="105"/>
      <c r="F5" s="105"/>
      <c r="G5" s="105"/>
      <c r="I5" s="105"/>
      <c r="J5" s="106" t="s">
        <v>24</v>
      </c>
      <c r="L5" s="107"/>
      <c r="M5" s="107"/>
      <c r="N5" s="107"/>
      <c r="O5" s="107"/>
      <c r="P5" s="107"/>
      <c r="Q5" s="107"/>
      <c r="R5" s="107"/>
      <c r="S5" s="107"/>
      <c r="T5" s="107"/>
      <c r="U5" s="107"/>
      <c r="V5" s="107"/>
      <c r="W5" s="107"/>
      <c r="X5" s="107"/>
      <c r="Y5" s="107"/>
      <c r="Z5" s="107"/>
      <c r="AA5" s="1"/>
      <c r="AB5" s="1"/>
      <c r="AC5" s="1"/>
      <c r="AD5" s="1"/>
      <c r="AE5" s="1"/>
      <c r="AF5" s="1"/>
    </row>
    <row r="6" spans="2:32" ht="15" thickBot="1">
      <c r="B6" s="194" t="s">
        <v>25</v>
      </c>
      <c r="C6" s="192" t="s">
        <v>26</v>
      </c>
      <c r="D6" s="190" t="s">
        <v>27</v>
      </c>
      <c r="E6" s="190" t="s">
        <v>13</v>
      </c>
      <c r="F6" s="190" t="s">
        <v>16</v>
      </c>
      <c r="G6" s="190" t="s">
        <v>64</v>
      </c>
      <c r="H6" s="188" t="s">
        <v>56</v>
      </c>
      <c r="I6" s="105"/>
      <c r="J6" s="185" t="s">
        <v>115</v>
      </c>
      <c r="K6" s="186"/>
      <c r="L6" s="186"/>
      <c r="M6" s="186"/>
      <c r="N6" s="187"/>
      <c r="O6" s="182" t="s">
        <v>113</v>
      </c>
      <c r="P6" s="183"/>
      <c r="Q6" s="183"/>
      <c r="R6" s="183"/>
      <c r="S6" s="183"/>
      <c r="T6" s="183"/>
      <c r="U6" s="183"/>
      <c r="V6" s="183"/>
      <c r="W6" s="183"/>
      <c r="X6" s="183"/>
      <c r="Y6" s="183"/>
      <c r="Z6" s="183"/>
      <c r="AA6" s="184"/>
      <c r="AB6" s="1"/>
      <c r="AC6" s="1"/>
      <c r="AD6" s="1"/>
      <c r="AE6" s="1"/>
      <c r="AF6" s="1"/>
    </row>
    <row r="7" spans="2:32" ht="131.25" customHeight="1" thickBot="1">
      <c r="B7" s="195"/>
      <c r="C7" s="193"/>
      <c r="D7" s="191"/>
      <c r="E7" s="191"/>
      <c r="F7" s="191"/>
      <c r="G7" s="191"/>
      <c r="H7" s="189"/>
      <c r="I7" s="108" t="s">
        <v>25</v>
      </c>
      <c r="J7" s="109" t="s">
        <v>130</v>
      </c>
      <c r="K7" s="110" t="s">
        <v>14</v>
      </c>
      <c r="L7" s="111" t="s">
        <v>13</v>
      </c>
      <c r="M7" s="112" t="s">
        <v>16</v>
      </c>
      <c r="N7" s="113" t="s">
        <v>64</v>
      </c>
      <c r="O7" s="114" t="s">
        <v>118</v>
      </c>
      <c r="P7" s="115" t="s">
        <v>119</v>
      </c>
      <c r="Q7" s="116" t="s">
        <v>120</v>
      </c>
      <c r="R7" s="115" t="s">
        <v>131</v>
      </c>
      <c r="S7" s="115" t="s">
        <v>121</v>
      </c>
      <c r="T7" s="115" t="s">
        <v>122</v>
      </c>
      <c r="U7" s="114" t="s">
        <v>132</v>
      </c>
      <c r="V7" s="115" t="s">
        <v>123</v>
      </c>
      <c r="W7" s="115" t="s">
        <v>124</v>
      </c>
      <c r="X7" s="114" t="s">
        <v>133</v>
      </c>
      <c r="Y7" s="115" t="s">
        <v>125</v>
      </c>
      <c r="Z7" s="115" t="s">
        <v>126</v>
      </c>
      <c r="AA7" s="114" t="s">
        <v>57</v>
      </c>
      <c r="AB7" s="154" t="s">
        <v>112</v>
      </c>
      <c r="AC7" s="1"/>
      <c r="AD7" s="1"/>
      <c r="AE7" s="1"/>
      <c r="AF7" s="1"/>
    </row>
    <row r="8" spans="2:32" ht="15.6">
      <c r="B8" s="119">
        <v>1</v>
      </c>
      <c r="C8" s="75" t="s">
        <v>28</v>
      </c>
      <c r="D8" s="85"/>
      <c r="E8" s="85"/>
      <c r="F8" s="120">
        <f>D8*E8</f>
        <v>0</v>
      </c>
      <c r="G8" s="81"/>
      <c r="H8" s="121">
        <f>F8*G8/1000</f>
        <v>0</v>
      </c>
      <c r="I8" s="122">
        <v>1</v>
      </c>
      <c r="J8" s="75" t="s">
        <v>28</v>
      </c>
      <c r="K8" s="72"/>
      <c r="L8" s="72"/>
      <c r="M8" s="120">
        <f>K8*L8</f>
        <v>0</v>
      </c>
      <c r="N8" s="86"/>
      <c r="O8" s="92"/>
      <c r="P8" s="123">
        <f>M8*O8</f>
        <v>0</v>
      </c>
      <c r="Q8" s="86"/>
      <c r="R8" s="95"/>
      <c r="S8" s="124">
        <f>M8*R8</f>
        <v>0</v>
      </c>
      <c r="T8" s="97"/>
      <c r="U8" s="95"/>
      <c r="V8" s="125">
        <f>U8*M8</f>
        <v>0</v>
      </c>
      <c r="W8" s="99"/>
      <c r="X8" s="95"/>
      <c r="Y8" s="123">
        <f>M8*X8</f>
        <v>0</v>
      </c>
      <c r="Z8" s="86"/>
      <c r="AA8" s="153">
        <f>(P8*Q8/1000)+(S8*T8/1000)+(V8*W8/1000)+(Y8*Z8/1000)</f>
        <v>0</v>
      </c>
      <c r="AB8" s="155" t="str">
        <f>IF(Q8+T8+W8+Z8&lt;&gt;N8,"Darbo valandų skaičius nesutampa su nurodytu N stulpelyje","")</f>
        <v/>
      </c>
      <c r="AC8" s="1"/>
      <c r="AD8" s="1"/>
      <c r="AE8" s="1"/>
      <c r="AF8" s="1"/>
    </row>
    <row r="9" spans="2:32" ht="15.6">
      <c r="B9" s="128">
        <v>2</v>
      </c>
      <c r="C9" s="75" t="s">
        <v>28</v>
      </c>
      <c r="D9" s="76"/>
      <c r="E9" s="76"/>
      <c r="F9" s="129">
        <f t="shared" ref="F9:F25" si="0">D9*E9</f>
        <v>0</v>
      </c>
      <c r="G9" s="77"/>
      <c r="H9" s="130">
        <f t="shared" ref="H9:H25" si="1">F9*G9/1000</f>
        <v>0</v>
      </c>
      <c r="I9" s="122">
        <v>2</v>
      </c>
      <c r="J9" s="75" t="s">
        <v>28</v>
      </c>
      <c r="K9" s="78"/>
      <c r="L9" s="74"/>
      <c r="M9" s="120">
        <f t="shared" ref="M9:M25" si="2">K9*L9</f>
        <v>0</v>
      </c>
      <c r="N9" s="87"/>
      <c r="O9" s="92"/>
      <c r="P9" s="123">
        <f t="shared" ref="P9:P25" si="3">M9*O9</f>
        <v>0</v>
      </c>
      <c r="Q9" s="86"/>
      <c r="R9" s="95"/>
      <c r="S9" s="124">
        <f t="shared" ref="S9:S25" si="4">M9*R9</f>
        <v>0</v>
      </c>
      <c r="T9" s="97"/>
      <c r="U9" s="95"/>
      <c r="V9" s="125">
        <f t="shared" ref="V9:V25" si="5">U9*M9</f>
        <v>0</v>
      </c>
      <c r="W9" s="99"/>
      <c r="X9" s="95"/>
      <c r="Y9" s="37">
        <f t="shared" ref="Y9:Y25" si="6">M9*X9</f>
        <v>0</v>
      </c>
      <c r="Z9" s="87"/>
      <c r="AA9" s="153">
        <f t="shared" ref="AA9:AA25" si="7">(P9*Q9/1000)+(S9*T9/1000)+(V9*W9/1000)+(Y9*Z9/1000)</f>
        <v>0</v>
      </c>
      <c r="AB9" s="155" t="str">
        <f t="shared" ref="AB9:AB25" si="8">IF(Q9+T9+W9+Z9&lt;&gt;N9,"Darbo valandų skaičius nesutampa su nurodytu N stulpelyje","")</f>
        <v/>
      </c>
      <c r="AC9" s="1"/>
      <c r="AD9" s="1"/>
      <c r="AE9" s="1"/>
      <c r="AF9" s="1"/>
    </row>
    <row r="10" spans="2:32" ht="15.6">
      <c r="B10" s="128">
        <v>3</v>
      </c>
      <c r="C10" s="75" t="s">
        <v>28</v>
      </c>
      <c r="D10" s="74"/>
      <c r="E10" s="74"/>
      <c r="F10" s="129">
        <f t="shared" si="0"/>
        <v>0</v>
      </c>
      <c r="G10" s="77"/>
      <c r="H10" s="130">
        <f t="shared" si="1"/>
        <v>0</v>
      </c>
      <c r="I10" s="122">
        <v>3</v>
      </c>
      <c r="J10" s="75" t="s">
        <v>28</v>
      </c>
      <c r="K10" s="74"/>
      <c r="L10" s="74"/>
      <c r="M10" s="120">
        <f t="shared" si="2"/>
        <v>0</v>
      </c>
      <c r="N10" s="87"/>
      <c r="O10" s="92"/>
      <c r="P10" s="123">
        <f t="shared" si="3"/>
        <v>0</v>
      </c>
      <c r="Q10" s="86"/>
      <c r="R10" s="95"/>
      <c r="S10" s="124">
        <f t="shared" si="4"/>
        <v>0</v>
      </c>
      <c r="T10" s="97"/>
      <c r="U10" s="95"/>
      <c r="V10" s="125">
        <f t="shared" si="5"/>
        <v>0</v>
      </c>
      <c r="W10" s="99"/>
      <c r="X10" s="95"/>
      <c r="Y10" s="37">
        <f t="shared" si="6"/>
        <v>0</v>
      </c>
      <c r="Z10" s="87"/>
      <c r="AA10" s="153">
        <f t="shared" si="7"/>
        <v>0</v>
      </c>
      <c r="AB10" s="155" t="str">
        <f t="shared" si="8"/>
        <v/>
      </c>
      <c r="AC10" s="1"/>
      <c r="AD10" s="1"/>
      <c r="AE10" s="1"/>
      <c r="AF10" s="1"/>
    </row>
    <row r="11" spans="2:32" ht="15.6">
      <c r="B11" s="119">
        <v>4</v>
      </c>
      <c r="C11" s="75" t="s">
        <v>28</v>
      </c>
      <c r="D11" s="76"/>
      <c r="E11" s="76"/>
      <c r="F11" s="129">
        <f t="shared" si="0"/>
        <v>0</v>
      </c>
      <c r="G11" s="77"/>
      <c r="H11" s="131">
        <f t="shared" si="1"/>
        <v>0</v>
      </c>
      <c r="I11" s="132">
        <v>4</v>
      </c>
      <c r="J11" s="75" t="s">
        <v>28</v>
      </c>
      <c r="K11" s="74"/>
      <c r="L11" s="74"/>
      <c r="M11" s="120">
        <f t="shared" si="2"/>
        <v>0</v>
      </c>
      <c r="N11" s="87"/>
      <c r="O11" s="92"/>
      <c r="P11" s="123">
        <f t="shared" si="3"/>
        <v>0</v>
      </c>
      <c r="Q11" s="86"/>
      <c r="R11" s="95"/>
      <c r="S11" s="124">
        <f t="shared" si="4"/>
        <v>0</v>
      </c>
      <c r="T11" s="97"/>
      <c r="U11" s="95"/>
      <c r="V11" s="125">
        <f t="shared" si="5"/>
        <v>0</v>
      </c>
      <c r="W11" s="99"/>
      <c r="X11" s="95"/>
      <c r="Y11" s="37">
        <f t="shared" si="6"/>
        <v>0</v>
      </c>
      <c r="Z11" s="87"/>
      <c r="AA11" s="153">
        <f t="shared" si="7"/>
        <v>0</v>
      </c>
      <c r="AB11" s="155" t="str">
        <f t="shared" si="8"/>
        <v/>
      </c>
      <c r="AC11" s="1"/>
      <c r="AD11" s="1"/>
      <c r="AE11" s="1"/>
      <c r="AF11" s="1"/>
    </row>
    <row r="12" spans="2:32" ht="15.6">
      <c r="B12" s="128">
        <v>5</v>
      </c>
      <c r="C12" s="75" t="s">
        <v>28</v>
      </c>
      <c r="D12" s="74"/>
      <c r="E12" s="74"/>
      <c r="F12" s="129">
        <f t="shared" si="0"/>
        <v>0</v>
      </c>
      <c r="G12" s="77"/>
      <c r="H12" s="131">
        <f t="shared" si="1"/>
        <v>0</v>
      </c>
      <c r="I12" s="122">
        <v>5</v>
      </c>
      <c r="J12" s="75" t="s">
        <v>28</v>
      </c>
      <c r="K12" s="74"/>
      <c r="L12" s="74"/>
      <c r="M12" s="120">
        <f t="shared" si="2"/>
        <v>0</v>
      </c>
      <c r="N12" s="87"/>
      <c r="O12" s="92"/>
      <c r="P12" s="123">
        <f t="shared" si="3"/>
        <v>0</v>
      </c>
      <c r="Q12" s="86"/>
      <c r="R12" s="95"/>
      <c r="S12" s="124">
        <f t="shared" si="4"/>
        <v>0</v>
      </c>
      <c r="T12" s="80"/>
      <c r="U12" s="95"/>
      <c r="V12" s="125">
        <f t="shared" si="5"/>
        <v>0</v>
      </c>
      <c r="W12" s="99"/>
      <c r="X12" s="95"/>
      <c r="Y12" s="37">
        <f t="shared" si="6"/>
        <v>0</v>
      </c>
      <c r="Z12" s="87"/>
      <c r="AA12" s="153">
        <f t="shared" si="7"/>
        <v>0</v>
      </c>
      <c r="AB12" s="155" t="str">
        <f t="shared" si="8"/>
        <v/>
      </c>
      <c r="AD12" s="1"/>
      <c r="AE12" s="1"/>
      <c r="AF12" s="1"/>
    </row>
    <row r="13" spans="2:32" ht="15.6">
      <c r="B13" s="128">
        <v>6</v>
      </c>
      <c r="C13" s="75" t="s">
        <v>28</v>
      </c>
      <c r="D13" s="74"/>
      <c r="E13" s="74"/>
      <c r="F13" s="129">
        <f t="shared" si="0"/>
        <v>0</v>
      </c>
      <c r="G13" s="77"/>
      <c r="H13" s="131">
        <f t="shared" si="1"/>
        <v>0</v>
      </c>
      <c r="I13" s="122">
        <v>6</v>
      </c>
      <c r="J13" s="75" t="s">
        <v>28</v>
      </c>
      <c r="K13" s="78"/>
      <c r="L13" s="74"/>
      <c r="M13" s="120">
        <f t="shared" si="2"/>
        <v>0</v>
      </c>
      <c r="N13" s="87"/>
      <c r="O13" s="92"/>
      <c r="P13" s="123">
        <f t="shared" si="3"/>
        <v>0</v>
      </c>
      <c r="Q13" s="86"/>
      <c r="R13" s="95"/>
      <c r="S13" s="124">
        <f t="shared" si="4"/>
        <v>0</v>
      </c>
      <c r="T13" s="80"/>
      <c r="U13" s="95"/>
      <c r="V13" s="125">
        <f t="shared" si="5"/>
        <v>0</v>
      </c>
      <c r="W13" s="99"/>
      <c r="X13" s="95"/>
      <c r="Y13" s="37">
        <f t="shared" si="6"/>
        <v>0</v>
      </c>
      <c r="Z13" s="87"/>
      <c r="AA13" s="153">
        <f t="shared" si="7"/>
        <v>0</v>
      </c>
      <c r="AB13" s="155" t="str">
        <f t="shared" si="8"/>
        <v/>
      </c>
      <c r="AC13" s="1"/>
      <c r="AD13" s="1"/>
      <c r="AE13" s="1"/>
      <c r="AF13" s="1"/>
    </row>
    <row r="14" spans="2:32" ht="15.6">
      <c r="B14" s="119">
        <v>7</v>
      </c>
      <c r="C14" s="75" t="s">
        <v>28</v>
      </c>
      <c r="D14" s="74"/>
      <c r="E14" s="74"/>
      <c r="F14" s="129">
        <f t="shared" si="0"/>
        <v>0</v>
      </c>
      <c r="G14" s="77"/>
      <c r="H14" s="131">
        <f t="shared" si="1"/>
        <v>0</v>
      </c>
      <c r="I14" s="122">
        <v>7</v>
      </c>
      <c r="J14" s="75" t="s">
        <v>28</v>
      </c>
      <c r="K14" s="74"/>
      <c r="L14" s="74"/>
      <c r="M14" s="120">
        <f t="shared" si="2"/>
        <v>0</v>
      </c>
      <c r="N14" s="87"/>
      <c r="O14" s="92"/>
      <c r="P14" s="123">
        <f t="shared" si="3"/>
        <v>0</v>
      </c>
      <c r="Q14" s="86"/>
      <c r="R14" s="95"/>
      <c r="S14" s="124">
        <f t="shared" si="4"/>
        <v>0</v>
      </c>
      <c r="T14" s="80"/>
      <c r="U14" s="95"/>
      <c r="V14" s="125">
        <f t="shared" si="5"/>
        <v>0</v>
      </c>
      <c r="W14" s="99"/>
      <c r="X14" s="95"/>
      <c r="Y14" s="37">
        <f t="shared" si="6"/>
        <v>0</v>
      </c>
      <c r="Z14" s="87"/>
      <c r="AA14" s="153">
        <f t="shared" si="7"/>
        <v>0</v>
      </c>
      <c r="AB14" s="155" t="str">
        <f t="shared" si="8"/>
        <v/>
      </c>
      <c r="AC14" s="1"/>
      <c r="AD14" s="1"/>
      <c r="AE14" s="1"/>
      <c r="AF14" s="1"/>
    </row>
    <row r="15" spans="2:32" ht="15.6">
      <c r="B15" s="128">
        <v>8</v>
      </c>
      <c r="C15" s="75" t="s">
        <v>28</v>
      </c>
      <c r="D15" s="74"/>
      <c r="E15" s="74"/>
      <c r="F15" s="129">
        <f t="shared" si="0"/>
        <v>0</v>
      </c>
      <c r="G15" s="77"/>
      <c r="H15" s="131">
        <f t="shared" si="1"/>
        <v>0</v>
      </c>
      <c r="I15" s="132">
        <v>8</v>
      </c>
      <c r="J15" s="75" t="s">
        <v>28</v>
      </c>
      <c r="K15" s="74"/>
      <c r="L15" s="74"/>
      <c r="M15" s="120">
        <f t="shared" si="2"/>
        <v>0</v>
      </c>
      <c r="N15" s="87"/>
      <c r="O15" s="92"/>
      <c r="P15" s="123">
        <f t="shared" si="3"/>
        <v>0</v>
      </c>
      <c r="Q15" s="86"/>
      <c r="R15" s="95"/>
      <c r="S15" s="124">
        <f t="shared" si="4"/>
        <v>0</v>
      </c>
      <c r="T15" s="80"/>
      <c r="U15" s="95"/>
      <c r="V15" s="125">
        <f t="shared" si="5"/>
        <v>0</v>
      </c>
      <c r="W15" s="99"/>
      <c r="X15" s="95"/>
      <c r="Y15" s="37">
        <f t="shared" si="6"/>
        <v>0</v>
      </c>
      <c r="Z15" s="87"/>
      <c r="AA15" s="153">
        <f t="shared" si="7"/>
        <v>0</v>
      </c>
      <c r="AB15" s="155" t="str">
        <f t="shared" si="8"/>
        <v/>
      </c>
      <c r="AC15" s="1"/>
      <c r="AD15" s="1"/>
      <c r="AE15" s="1"/>
      <c r="AF15" s="1"/>
    </row>
    <row r="16" spans="2:32" ht="15.6">
      <c r="B16" s="128">
        <v>9</v>
      </c>
      <c r="C16" s="75" t="s">
        <v>28</v>
      </c>
      <c r="D16" s="74"/>
      <c r="E16" s="74"/>
      <c r="F16" s="129">
        <f t="shared" si="0"/>
        <v>0</v>
      </c>
      <c r="G16" s="77"/>
      <c r="H16" s="131">
        <f t="shared" si="1"/>
        <v>0</v>
      </c>
      <c r="I16" s="122">
        <v>9</v>
      </c>
      <c r="J16" s="75" t="s">
        <v>28</v>
      </c>
      <c r="K16" s="74"/>
      <c r="L16" s="74"/>
      <c r="M16" s="120">
        <f t="shared" si="2"/>
        <v>0</v>
      </c>
      <c r="N16" s="87"/>
      <c r="O16" s="92"/>
      <c r="P16" s="123">
        <f t="shared" si="3"/>
        <v>0</v>
      </c>
      <c r="Q16" s="86"/>
      <c r="R16" s="95"/>
      <c r="S16" s="124">
        <f t="shared" si="4"/>
        <v>0</v>
      </c>
      <c r="T16" s="80"/>
      <c r="U16" s="95"/>
      <c r="V16" s="125">
        <f t="shared" si="5"/>
        <v>0</v>
      </c>
      <c r="W16" s="99"/>
      <c r="X16" s="95"/>
      <c r="Y16" s="37">
        <f t="shared" si="6"/>
        <v>0</v>
      </c>
      <c r="Z16" s="87"/>
      <c r="AA16" s="153">
        <f t="shared" si="7"/>
        <v>0</v>
      </c>
      <c r="AB16" s="155" t="str">
        <f t="shared" si="8"/>
        <v/>
      </c>
      <c r="AC16" s="1"/>
      <c r="AD16" s="1"/>
      <c r="AE16" s="1"/>
      <c r="AF16" s="1"/>
    </row>
    <row r="17" spans="2:38" ht="15.6">
      <c r="B17" s="119">
        <v>10</v>
      </c>
      <c r="C17" s="75" t="s">
        <v>28</v>
      </c>
      <c r="D17" s="74"/>
      <c r="E17" s="74"/>
      <c r="F17" s="129">
        <f t="shared" si="0"/>
        <v>0</v>
      </c>
      <c r="G17" s="77"/>
      <c r="H17" s="131">
        <f t="shared" si="1"/>
        <v>0</v>
      </c>
      <c r="I17" s="122">
        <v>10</v>
      </c>
      <c r="J17" s="75" t="s">
        <v>28</v>
      </c>
      <c r="K17" s="74"/>
      <c r="L17" s="74"/>
      <c r="M17" s="120">
        <f t="shared" si="2"/>
        <v>0</v>
      </c>
      <c r="N17" s="87"/>
      <c r="O17" s="92"/>
      <c r="P17" s="123">
        <f t="shared" si="3"/>
        <v>0</v>
      </c>
      <c r="Q17" s="86"/>
      <c r="R17" s="95"/>
      <c r="S17" s="124">
        <f t="shared" si="4"/>
        <v>0</v>
      </c>
      <c r="T17" s="80"/>
      <c r="U17" s="95"/>
      <c r="V17" s="125">
        <f t="shared" si="5"/>
        <v>0</v>
      </c>
      <c r="W17" s="99"/>
      <c r="X17" s="95"/>
      <c r="Y17" s="37">
        <f t="shared" si="6"/>
        <v>0</v>
      </c>
      <c r="Z17" s="87"/>
      <c r="AA17" s="153">
        <f t="shared" si="7"/>
        <v>0</v>
      </c>
      <c r="AB17" s="155" t="str">
        <f t="shared" si="8"/>
        <v/>
      </c>
      <c r="AC17" s="1"/>
      <c r="AD17" s="1"/>
      <c r="AE17" s="1"/>
      <c r="AF17" s="1"/>
    </row>
    <row r="18" spans="2:38" ht="15.6">
      <c r="B18" s="128">
        <v>11</v>
      </c>
      <c r="C18" s="75" t="s">
        <v>28</v>
      </c>
      <c r="D18" s="74"/>
      <c r="E18" s="74"/>
      <c r="F18" s="129">
        <f t="shared" si="0"/>
        <v>0</v>
      </c>
      <c r="G18" s="77"/>
      <c r="H18" s="131">
        <f t="shared" si="1"/>
        <v>0</v>
      </c>
      <c r="I18" s="122">
        <v>11</v>
      </c>
      <c r="J18" s="75" t="s">
        <v>28</v>
      </c>
      <c r="K18" s="74"/>
      <c r="L18" s="74"/>
      <c r="M18" s="120">
        <f t="shared" si="2"/>
        <v>0</v>
      </c>
      <c r="N18" s="87"/>
      <c r="O18" s="92"/>
      <c r="P18" s="123">
        <f t="shared" si="3"/>
        <v>0</v>
      </c>
      <c r="Q18" s="86"/>
      <c r="R18" s="95"/>
      <c r="S18" s="124">
        <f t="shared" si="4"/>
        <v>0</v>
      </c>
      <c r="T18" s="80"/>
      <c r="U18" s="95"/>
      <c r="V18" s="125">
        <f t="shared" si="5"/>
        <v>0</v>
      </c>
      <c r="W18" s="99"/>
      <c r="X18" s="95"/>
      <c r="Y18" s="37">
        <f t="shared" si="6"/>
        <v>0</v>
      </c>
      <c r="Z18" s="87"/>
      <c r="AA18" s="153">
        <f t="shared" si="7"/>
        <v>0</v>
      </c>
      <c r="AB18" s="155" t="str">
        <f t="shared" si="8"/>
        <v/>
      </c>
      <c r="AC18" s="1"/>
      <c r="AD18" s="1"/>
      <c r="AE18" s="1"/>
      <c r="AF18" s="1"/>
    </row>
    <row r="19" spans="2:38" ht="15.6">
      <c r="B19" s="128">
        <v>12</v>
      </c>
      <c r="C19" s="75" t="s">
        <v>28</v>
      </c>
      <c r="D19" s="74"/>
      <c r="E19" s="74"/>
      <c r="F19" s="129">
        <f t="shared" si="0"/>
        <v>0</v>
      </c>
      <c r="G19" s="77"/>
      <c r="H19" s="131">
        <f t="shared" si="1"/>
        <v>0</v>
      </c>
      <c r="I19" s="132">
        <v>12</v>
      </c>
      <c r="J19" s="75" t="s">
        <v>28</v>
      </c>
      <c r="K19" s="74"/>
      <c r="L19" s="74"/>
      <c r="M19" s="120">
        <f t="shared" si="2"/>
        <v>0</v>
      </c>
      <c r="N19" s="87"/>
      <c r="O19" s="92"/>
      <c r="P19" s="123">
        <f t="shared" si="3"/>
        <v>0</v>
      </c>
      <c r="Q19" s="86"/>
      <c r="R19" s="95"/>
      <c r="S19" s="124">
        <f t="shared" si="4"/>
        <v>0</v>
      </c>
      <c r="T19" s="80"/>
      <c r="U19" s="95"/>
      <c r="V19" s="125">
        <f t="shared" si="5"/>
        <v>0</v>
      </c>
      <c r="W19" s="99"/>
      <c r="X19" s="95"/>
      <c r="Y19" s="37">
        <f t="shared" si="6"/>
        <v>0</v>
      </c>
      <c r="Z19" s="87"/>
      <c r="AA19" s="153">
        <f t="shared" si="7"/>
        <v>0</v>
      </c>
      <c r="AB19" s="155" t="str">
        <f t="shared" si="8"/>
        <v/>
      </c>
      <c r="AC19" s="1"/>
      <c r="AD19" s="1"/>
      <c r="AE19" s="1"/>
      <c r="AF19" s="1"/>
    </row>
    <row r="20" spans="2:38" ht="15.6">
      <c r="B20" s="119">
        <v>13</v>
      </c>
      <c r="C20" s="75" t="s">
        <v>28</v>
      </c>
      <c r="D20" s="74"/>
      <c r="E20" s="74"/>
      <c r="F20" s="129">
        <f t="shared" si="0"/>
        <v>0</v>
      </c>
      <c r="G20" s="77"/>
      <c r="H20" s="131">
        <f t="shared" si="1"/>
        <v>0</v>
      </c>
      <c r="I20" s="122">
        <v>13</v>
      </c>
      <c r="J20" s="75" t="s">
        <v>28</v>
      </c>
      <c r="K20" s="74"/>
      <c r="L20" s="74"/>
      <c r="M20" s="120">
        <f t="shared" si="2"/>
        <v>0</v>
      </c>
      <c r="N20" s="87"/>
      <c r="O20" s="92"/>
      <c r="P20" s="123">
        <f t="shared" si="3"/>
        <v>0</v>
      </c>
      <c r="Q20" s="86"/>
      <c r="R20" s="95"/>
      <c r="S20" s="124">
        <f t="shared" si="4"/>
        <v>0</v>
      </c>
      <c r="T20" s="80"/>
      <c r="U20" s="95"/>
      <c r="V20" s="125">
        <f t="shared" si="5"/>
        <v>0</v>
      </c>
      <c r="W20" s="99"/>
      <c r="X20" s="95"/>
      <c r="Y20" s="37">
        <f t="shared" si="6"/>
        <v>0</v>
      </c>
      <c r="Z20" s="87"/>
      <c r="AA20" s="153">
        <f t="shared" si="7"/>
        <v>0</v>
      </c>
      <c r="AB20" s="155" t="str">
        <f t="shared" si="8"/>
        <v/>
      </c>
      <c r="AC20" s="1"/>
      <c r="AD20" s="1"/>
      <c r="AE20" s="1"/>
      <c r="AF20" s="1"/>
    </row>
    <row r="21" spans="2:38" ht="15.6">
      <c r="B21" s="128">
        <v>14</v>
      </c>
      <c r="C21" s="75" t="s">
        <v>28</v>
      </c>
      <c r="D21" s="74"/>
      <c r="E21" s="74"/>
      <c r="F21" s="129">
        <f t="shared" si="0"/>
        <v>0</v>
      </c>
      <c r="G21" s="77"/>
      <c r="H21" s="131">
        <f t="shared" si="1"/>
        <v>0</v>
      </c>
      <c r="I21" s="122">
        <v>14</v>
      </c>
      <c r="J21" s="75" t="s">
        <v>28</v>
      </c>
      <c r="K21" s="79"/>
      <c r="L21" s="74"/>
      <c r="M21" s="120">
        <f t="shared" si="2"/>
        <v>0</v>
      </c>
      <c r="N21" s="87"/>
      <c r="O21" s="92"/>
      <c r="P21" s="123">
        <f t="shared" si="3"/>
        <v>0</v>
      </c>
      <c r="Q21" s="86"/>
      <c r="R21" s="95"/>
      <c r="S21" s="124">
        <f t="shared" si="4"/>
        <v>0</v>
      </c>
      <c r="T21" s="80"/>
      <c r="U21" s="95"/>
      <c r="V21" s="125">
        <f t="shared" si="5"/>
        <v>0</v>
      </c>
      <c r="W21" s="99"/>
      <c r="X21" s="95"/>
      <c r="Y21" s="37">
        <f t="shared" si="6"/>
        <v>0</v>
      </c>
      <c r="Z21" s="87"/>
      <c r="AA21" s="153">
        <f t="shared" si="7"/>
        <v>0</v>
      </c>
      <c r="AB21" s="155" t="str">
        <f t="shared" si="8"/>
        <v/>
      </c>
      <c r="AC21" s="1"/>
      <c r="AD21" s="1"/>
      <c r="AE21" s="1"/>
      <c r="AF21" s="1"/>
    </row>
    <row r="22" spans="2:38" ht="15.6">
      <c r="B22" s="128">
        <v>15</v>
      </c>
      <c r="C22" s="75" t="s">
        <v>28</v>
      </c>
      <c r="D22" s="74"/>
      <c r="E22" s="74"/>
      <c r="F22" s="129">
        <f t="shared" si="0"/>
        <v>0</v>
      </c>
      <c r="G22" s="77"/>
      <c r="H22" s="131">
        <f t="shared" si="1"/>
        <v>0</v>
      </c>
      <c r="I22" s="122">
        <v>15</v>
      </c>
      <c r="J22" s="75" t="s">
        <v>28</v>
      </c>
      <c r="K22" s="74"/>
      <c r="L22" s="74"/>
      <c r="M22" s="120">
        <f t="shared" si="2"/>
        <v>0</v>
      </c>
      <c r="N22" s="87"/>
      <c r="O22" s="92"/>
      <c r="P22" s="123">
        <f t="shared" si="3"/>
        <v>0</v>
      </c>
      <c r="Q22" s="86"/>
      <c r="R22" s="95"/>
      <c r="S22" s="124">
        <f t="shared" si="4"/>
        <v>0</v>
      </c>
      <c r="T22" s="80"/>
      <c r="U22" s="95"/>
      <c r="V22" s="125">
        <f t="shared" si="5"/>
        <v>0</v>
      </c>
      <c r="W22" s="99"/>
      <c r="X22" s="95"/>
      <c r="Y22" s="37">
        <f t="shared" si="6"/>
        <v>0</v>
      </c>
      <c r="Z22" s="87"/>
      <c r="AA22" s="153">
        <f t="shared" si="7"/>
        <v>0</v>
      </c>
      <c r="AB22" s="155" t="str">
        <f t="shared" si="8"/>
        <v/>
      </c>
      <c r="AC22" s="1"/>
      <c r="AD22" s="1"/>
      <c r="AE22" s="1"/>
      <c r="AF22" s="1"/>
    </row>
    <row r="23" spans="2:38" ht="15.6">
      <c r="B23" s="119">
        <v>16</v>
      </c>
      <c r="C23" s="75" t="s">
        <v>28</v>
      </c>
      <c r="D23" s="74"/>
      <c r="E23" s="74"/>
      <c r="F23" s="129">
        <f t="shared" si="0"/>
        <v>0</v>
      </c>
      <c r="G23" s="77"/>
      <c r="H23" s="131">
        <f t="shared" si="1"/>
        <v>0</v>
      </c>
      <c r="I23" s="132">
        <v>16</v>
      </c>
      <c r="J23" s="75" t="s">
        <v>28</v>
      </c>
      <c r="K23" s="74"/>
      <c r="L23" s="74"/>
      <c r="M23" s="120">
        <f t="shared" si="2"/>
        <v>0</v>
      </c>
      <c r="N23" s="87"/>
      <c r="O23" s="92"/>
      <c r="P23" s="123">
        <f t="shared" si="3"/>
        <v>0</v>
      </c>
      <c r="Q23" s="86"/>
      <c r="R23" s="95"/>
      <c r="S23" s="124">
        <f t="shared" si="4"/>
        <v>0</v>
      </c>
      <c r="T23" s="80"/>
      <c r="U23" s="95"/>
      <c r="V23" s="125">
        <f t="shared" si="5"/>
        <v>0</v>
      </c>
      <c r="W23" s="99"/>
      <c r="X23" s="95"/>
      <c r="Y23" s="37">
        <f t="shared" si="6"/>
        <v>0</v>
      </c>
      <c r="Z23" s="87"/>
      <c r="AA23" s="153">
        <f t="shared" si="7"/>
        <v>0</v>
      </c>
      <c r="AB23" s="155" t="str">
        <f t="shared" si="8"/>
        <v/>
      </c>
      <c r="AC23" s="1"/>
      <c r="AD23" s="1"/>
      <c r="AE23" s="1"/>
      <c r="AF23" s="1"/>
    </row>
    <row r="24" spans="2:38" ht="15.6">
      <c r="B24" s="128">
        <v>17</v>
      </c>
      <c r="C24" s="75" t="s">
        <v>28</v>
      </c>
      <c r="D24" s="74"/>
      <c r="E24" s="74"/>
      <c r="F24" s="129">
        <f t="shared" si="0"/>
        <v>0</v>
      </c>
      <c r="G24" s="77"/>
      <c r="H24" s="131">
        <f t="shared" si="1"/>
        <v>0</v>
      </c>
      <c r="I24" s="122">
        <v>17</v>
      </c>
      <c r="J24" s="75" t="s">
        <v>28</v>
      </c>
      <c r="K24" s="74"/>
      <c r="L24" s="74"/>
      <c r="M24" s="120">
        <f t="shared" si="2"/>
        <v>0</v>
      </c>
      <c r="N24" s="87"/>
      <c r="O24" s="92"/>
      <c r="P24" s="123">
        <f t="shared" si="3"/>
        <v>0</v>
      </c>
      <c r="Q24" s="86"/>
      <c r="R24" s="95"/>
      <c r="S24" s="124">
        <f t="shared" si="4"/>
        <v>0</v>
      </c>
      <c r="T24" s="80"/>
      <c r="U24" s="95"/>
      <c r="V24" s="125">
        <f t="shared" si="5"/>
        <v>0</v>
      </c>
      <c r="W24" s="99"/>
      <c r="X24" s="95"/>
      <c r="Y24" s="37">
        <f t="shared" si="6"/>
        <v>0</v>
      </c>
      <c r="Z24" s="87"/>
      <c r="AA24" s="153">
        <f t="shared" si="7"/>
        <v>0</v>
      </c>
      <c r="AB24" s="155" t="str">
        <f t="shared" si="8"/>
        <v/>
      </c>
      <c r="AC24" s="1"/>
      <c r="AD24" s="1"/>
      <c r="AE24" s="1"/>
      <c r="AF24" s="1"/>
    </row>
    <row r="25" spans="2:38" ht="16.2" thickBot="1">
      <c r="B25" s="128">
        <v>18</v>
      </c>
      <c r="C25" s="75" t="s">
        <v>28</v>
      </c>
      <c r="D25" s="74"/>
      <c r="E25" s="74"/>
      <c r="F25" s="129">
        <f t="shared" si="0"/>
        <v>0</v>
      </c>
      <c r="G25" s="77"/>
      <c r="H25" s="131">
        <f t="shared" si="1"/>
        <v>0</v>
      </c>
      <c r="I25" s="122">
        <v>18</v>
      </c>
      <c r="J25" s="89" t="s">
        <v>28</v>
      </c>
      <c r="K25" s="76"/>
      <c r="L25" s="76"/>
      <c r="M25" s="133">
        <f t="shared" si="2"/>
        <v>0</v>
      </c>
      <c r="N25" s="90"/>
      <c r="O25" s="93"/>
      <c r="P25" s="134">
        <f t="shared" si="3"/>
        <v>0</v>
      </c>
      <c r="Q25" s="94"/>
      <c r="R25" s="96"/>
      <c r="S25" s="135">
        <f t="shared" si="4"/>
        <v>0</v>
      </c>
      <c r="T25" s="98"/>
      <c r="U25" s="96"/>
      <c r="V25" s="136">
        <f t="shared" si="5"/>
        <v>0</v>
      </c>
      <c r="W25" s="100"/>
      <c r="X25" s="96"/>
      <c r="Y25" s="137">
        <f t="shared" si="6"/>
        <v>0</v>
      </c>
      <c r="Z25" s="90"/>
      <c r="AA25" s="153">
        <f t="shared" si="7"/>
        <v>0</v>
      </c>
      <c r="AB25" s="155" t="str">
        <f t="shared" si="8"/>
        <v/>
      </c>
      <c r="AC25" s="1"/>
      <c r="AD25" s="1"/>
      <c r="AE25" s="1"/>
      <c r="AF25" s="1"/>
    </row>
    <row r="26" spans="2:38" ht="14.25" customHeight="1" thickBot="1">
      <c r="B26" s="138"/>
      <c r="C26" s="139" t="s">
        <v>15</v>
      </c>
      <c r="D26" s="140">
        <f>SUM(D8:D25)</f>
        <v>0</v>
      </c>
      <c r="E26" s="140">
        <f>SUM(E8:E25)</f>
        <v>0</v>
      </c>
      <c r="F26" s="141">
        <f>SUM(F8:F25)</f>
        <v>0</v>
      </c>
      <c r="G26" s="141"/>
      <c r="H26" s="142">
        <f>SUM(H8:H25)</f>
        <v>0</v>
      </c>
      <c r="I26" s="143"/>
      <c r="J26" s="144" t="s">
        <v>15</v>
      </c>
      <c r="K26" s="145">
        <f>SUM(K8:K25)</f>
        <v>0</v>
      </c>
      <c r="L26" s="145">
        <f>SUM(L8:L25)</f>
        <v>0</v>
      </c>
      <c r="M26" s="145">
        <f t="shared" ref="M26:AB26" si="9">SUM(M8:M25)</f>
        <v>0</v>
      </c>
      <c r="N26" s="146"/>
      <c r="O26" s="147"/>
      <c r="P26" s="145"/>
      <c r="Q26" s="146"/>
      <c r="R26" s="146"/>
      <c r="S26" s="146"/>
      <c r="T26" s="146"/>
      <c r="U26" s="146"/>
      <c r="V26" s="146"/>
      <c r="W26" s="146"/>
      <c r="X26" s="146"/>
      <c r="Y26" s="146"/>
      <c r="Z26" s="146"/>
      <c r="AA26" s="146">
        <f>SUM(AA8:AA25)</f>
        <v>0</v>
      </c>
      <c r="AB26" s="156">
        <f t="shared" si="9"/>
        <v>0</v>
      </c>
      <c r="AC26" s="149"/>
      <c r="AD26" s="149"/>
      <c r="AE26" s="149"/>
      <c r="AF26" s="1"/>
    </row>
    <row r="27" spans="2:38" ht="15" thickBot="1"/>
    <row r="28" spans="2:38" ht="361.5" customHeight="1" thickBot="1">
      <c r="B28" s="105"/>
      <c r="C28" s="150" t="s">
        <v>134</v>
      </c>
      <c r="D28" s="176" t="s">
        <v>128</v>
      </c>
      <c r="E28" s="177"/>
      <c r="F28" s="177"/>
      <c r="G28" s="177"/>
      <c r="H28" s="178"/>
      <c r="I28" s="151"/>
      <c r="J28" s="152" t="s">
        <v>116</v>
      </c>
      <c r="K28" s="179" t="s">
        <v>128</v>
      </c>
      <c r="L28" s="180"/>
      <c r="M28" s="180"/>
      <c r="N28" s="180"/>
      <c r="O28" s="180"/>
      <c r="P28" s="180"/>
      <c r="Q28" s="180"/>
      <c r="R28" s="180"/>
      <c r="S28" s="180"/>
      <c r="T28" s="180"/>
      <c r="U28" s="180"/>
      <c r="V28" s="180"/>
      <c r="W28" s="180"/>
      <c r="X28" s="180"/>
      <c r="Y28" s="180"/>
      <c r="Z28" s="180"/>
      <c r="AA28" s="181"/>
      <c r="AD28" s="1">
        <v>2</v>
      </c>
      <c r="AE28" s="1"/>
      <c r="AF28" s="1"/>
      <c r="AG28" s="1"/>
      <c r="AH28" s="1"/>
      <c r="AI28" s="1"/>
      <c r="AJ28" s="1"/>
      <c r="AK28" s="1"/>
      <c r="AL28" s="1"/>
    </row>
  </sheetData>
  <sheetProtection algorithmName="SHA-512" hashValue="JdTYzSIncaB9Z9ABpda9zfGZ4FA6l874AiwCTpbu+uExfU17GQmRDpwhYSoDa0lZZH/DzTYRU+RjqZX6Azod6g==" saltValue="z8mpaTrJukW0dNcSvJSskg==" spinCount="100000" sheet="1" objects="1" scenarios="1"/>
  <mergeCells count="12">
    <mergeCell ref="D28:H28"/>
    <mergeCell ref="K28:AA28"/>
    <mergeCell ref="B2:AA2"/>
    <mergeCell ref="B6:B7"/>
    <mergeCell ref="C6:C7"/>
    <mergeCell ref="D6:D7"/>
    <mergeCell ref="E6:E7"/>
    <mergeCell ref="F6:F7"/>
    <mergeCell ref="G6:G7"/>
    <mergeCell ref="H6:H7"/>
    <mergeCell ref="J6:N6"/>
    <mergeCell ref="O6:AA6"/>
  </mergeCells>
  <hyperlinks>
    <hyperlink ref="B2:AA2" location="Pagrindinis!A1" display="GALUTINĖS ENERGIJOS VARTOJIMO ANALIZĖ IR PRELIMINARŪS TECHNINIAI SPRENDIMAI" xr:uid="{377129A9-C1D4-4F76-93F2-85EBD1C5F738}"/>
  </hyperlinks>
  <pageMargins left="1" right="1" top="1" bottom="1" header="0.5" footer="0.5"/>
  <pageSetup scale="21" orientation="portrait" r:id="rId1"/>
  <colBreaks count="1" manualBreakCount="1">
    <brk id="20" max="97" man="1"/>
  </colBreaks>
  <extLst>
    <ext xmlns:x14="http://schemas.microsoft.com/office/spreadsheetml/2009/9/main" uri="{CCE6A557-97BC-4b89-ADB6-D9C93CAAB3DF}">
      <x14:dataValidations xmlns:xm="http://schemas.microsoft.com/office/excel/2006/main" count="1">
        <x14:dataValidation type="list" allowBlank="1" showInputMessage="1" showErrorMessage="1" xr:uid="{7546FBD0-6B30-4F35-9DAD-8FE862E6BC5F}">
          <x14:formula1>
            <xm:f>Pagalbinis!$B$2:$B$19</xm:f>
          </x14:formula1>
          <xm:sqref>O8:O25 R8:R25 U8:U25 X8:X25</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DC0A2-D6B0-4AB3-8D8A-5010822F93A4}">
  <dimension ref="B2:AL28"/>
  <sheetViews>
    <sheetView zoomScale="70" zoomScaleNormal="70" zoomScaleSheetLayoutView="85" workbookViewId="0">
      <selection activeCell="C3" sqref="C3"/>
    </sheetView>
  </sheetViews>
  <sheetFormatPr defaultRowHeight="14.4"/>
  <cols>
    <col min="1" max="1" width="2" customWidth="1"/>
    <col min="2" max="2" width="5.33203125" customWidth="1"/>
    <col min="3" max="3" width="33.109375" customWidth="1"/>
    <col min="4" max="4" width="9.88671875" customWidth="1"/>
    <col min="5" max="5" width="8.6640625" customWidth="1"/>
    <col min="6" max="7" width="11.44140625" customWidth="1"/>
    <col min="8" max="8" width="21.33203125" customWidth="1"/>
    <col min="9" max="9" width="3.6640625" customWidth="1"/>
    <col min="10" max="10" width="37.5546875" customWidth="1"/>
    <col min="11" max="11" width="13.6640625" customWidth="1"/>
    <col min="12" max="13" width="13.88671875" customWidth="1"/>
    <col min="14" max="26" width="15.88671875" customWidth="1"/>
    <col min="27" max="27" width="23.5546875" customWidth="1"/>
    <col min="28" max="28" width="48.6640625" customWidth="1"/>
    <col min="29" max="29" width="34.88671875" customWidth="1"/>
    <col min="30" max="30" width="16" customWidth="1"/>
  </cols>
  <sheetData>
    <row r="2" spans="2:32" s="102" customFormat="1" ht="18">
      <c r="B2" s="175" t="s">
        <v>11</v>
      </c>
      <c r="C2" s="175"/>
      <c r="D2" s="175"/>
      <c r="E2" s="175"/>
      <c r="F2" s="175"/>
      <c r="G2" s="175"/>
      <c r="H2" s="175"/>
      <c r="I2" s="175"/>
      <c r="J2" s="175"/>
      <c r="K2" s="175"/>
      <c r="L2" s="175"/>
      <c r="M2" s="175"/>
      <c r="N2" s="175"/>
      <c r="O2" s="175"/>
      <c r="P2" s="175"/>
      <c r="Q2" s="175"/>
      <c r="R2" s="175"/>
      <c r="S2" s="175"/>
      <c r="T2" s="175"/>
      <c r="U2" s="175"/>
      <c r="V2" s="175"/>
      <c r="W2" s="175"/>
      <c r="X2" s="175"/>
      <c r="Y2" s="175"/>
      <c r="Z2" s="175"/>
      <c r="AA2" s="175"/>
      <c r="AB2" t="s">
        <v>3</v>
      </c>
    </row>
    <row r="3" spans="2:32" s="102" customFormat="1" ht="21">
      <c r="B3" s="103" t="s">
        <v>91</v>
      </c>
      <c r="C3" s="71"/>
      <c r="D3" s="2"/>
      <c r="E3" s="2"/>
      <c r="F3" s="2"/>
      <c r="G3" s="104"/>
      <c r="H3" s="104"/>
      <c r="I3" s="104"/>
      <c r="J3" s="104"/>
      <c r="K3" s="104"/>
      <c r="L3" s="2"/>
      <c r="M3" s="2"/>
      <c r="N3" s="2"/>
      <c r="O3" s="2"/>
      <c r="P3" s="2"/>
      <c r="Q3" s="2"/>
      <c r="R3" s="2"/>
      <c r="S3" s="2"/>
      <c r="T3" s="2"/>
      <c r="U3" s="2"/>
      <c r="V3" s="2"/>
      <c r="W3" s="2"/>
      <c r="X3" s="2"/>
      <c r="Y3" s="2"/>
      <c r="Z3" s="2"/>
      <c r="AA3" s="2"/>
      <c r="AB3" s="4" t="s">
        <v>29</v>
      </c>
    </row>
    <row r="4" spans="2:32" ht="12" customHeight="1">
      <c r="E4" s="105"/>
      <c r="F4" s="105"/>
      <c r="G4" s="105"/>
      <c r="H4" s="105"/>
      <c r="I4" s="105"/>
      <c r="J4" s="101"/>
      <c r="K4" s="101"/>
      <c r="L4" s="101"/>
      <c r="M4" s="101"/>
      <c r="N4" s="101"/>
      <c r="O4" s="101"/>
      <c r="P4" s="101"/>
      <c r="Q4" s="101"/>
      <c r="R4" s="101"/>
      <c r="S4" s="101"/>
      <c r="T4" s="101"/>
      <c r="U4" s="101"/>
      <c r="V4" s="101"/>
      <c r="W4" s="101"/>
      <c r="X4" s="101"/>
      <c r="Y4" s="101"/>
      <c r="Z4" s="101"/>
      <c r="AA4" s="1"/>
      <c r="AB4" s="5" t="s">
        <v>129</v>
      </c>
      <c r="AC4" s="1"/>
      <c r="AD4" s="1"/>
      <c r="AE4" s="1"/>
      <c r="AF4" s="1"/>
    </row>
    <row r="5" spans="2:32" ht="15" thickBot="1">
      <c r="C5" s="106" t="s">
        <v>23</v>
      </c>
      <c r="E5" s="105"/>
      <c r="F5" s="105"/>
      <c r="G5" s="105"/>
      <c r="I5" s="105"/>
      <c r="J5" s="106" t="s">
        <v>24</v>
      </c>
      <c r="L5" s="107"/>
      <c r="M5" s="107"/>
      <c r="N5" s="107"/>
      <c r="O5" s="107"/>
      <c r="P5" s="107"/>
      <c r="Q5" s="107"/>
      <c r="R5" s="107"/>
      <c r="S5" s="107"/>
      <c r="T5" s="107"/>
      <c r="U5" s="107"/>
      <c r="V5" s="107"/>
      <c r="W5" s="107"/>
      <c r="X5" s="107"/>
      <c r="Y5" s="107"/>
      <c r="Z5" s="107"/>
      <c r="AA5" s="1"/>
      <c r="AB5" s="1"/>
      <c r="AC5" s="1"/>
      <c r="AD5" s="1"/>
      <c r="AE5" s="1"/>
      <c r="AF5" s="1"/>
    </row>
    <row r="6" spans="2:32" ht="15" thickBot="1">
      <c r="B6" s="194" t="s">
        <v>25</v>
      </c>
      <c r="C6" s="192" t="s">
        <v>26</v>
      </c>
      <c r="D6" s="190" t="s">
        <v>27</v>
      </c>
      <c r="E6" s="190" t="s">
        <v>13</v>
      </c>
      <c r="F6" s="190" t="s">
        <v>16</v>
      </c>
      <c r="G6" s="190" t="s">
        <v>64</v>
      </c>
      <c r="H6" s="188" t="s">
        <v>56</v>
      </c>
      <c r="I6" s="105"/>
      <c r="J6" s="185" t="s">
        <v>115</v>
      </c>
      <c r="K6" s="186"/>
      <c r="L6" s="186"/>
      <c r="M6" s="186"/>
      <c r="N6" s="187"/>
      <c r="O6" s="182" t="s">
        <v>113</v>
      </c>
      <c r="P6" s="183"/>
      <c r="Q6" s="183"/>
      <c r="R6" s="183"/>
      <c r="S6" s="183"/>
      <c r="T6" s="183"/>
      <c r="U6" s="183"/>
      <c r="V6" s="183"/>
      <c r="W6" s="183"/>
      <c r="X6" s="183"/>
      <c r="Y6" s="183"/>
      <c r="Z6" s="183"/>
      <c r="AA6" s="184"/>
      <c r="AB6" s="1"/>
      <c r="AC6" s="1"/>
      <c r="AD6" s="1"/>
      <c r="AE6" s="1"/>
      <c r="AF6" s="1"/>
    </row>
    <row r="7" spans="2:32" ht="131.25" customHeight="1" thickBot="1">
      <c r="B7" s="195"/>
      <c r="C7" s="193"/>
      <c r="D7" s="191"/>
      <c r="E7" s="191"/>
      <c r="F7" s="191"/>
      <c r="G7" s="191"/>
      <c r="H7" s="189"/>
      <c r="I7" s="108" t="s">
        <v>25</v>
      </c>
      <c r="J7" s="109" t="s">
        <v>130</v>
      </c>
      <c r="K7" s="110" t="s">
        <v>14</v>
      </c>
      <c r="L7" s="111" t="s">
        <v>13</v>
      </c>
      <c r="M7" s="112" t="s">
        <v>16</v>
      </c>
      <c r="N7" s="113" t="s">
        <v>64</v>
      </c>
      <c r="O7" s="114" t="s">
        <v>118</v>
      </c>
      <c r="P7" s="115" t="s">
        <v>119</v>
      </c>
      <c r="Q7" s="116" t="s">
        <v>120</v>
      </c>
      <c r="R7" s="115" t="s">
        <v>131</v>
      </c>
      <c r="S7" s="115" t="s">
        <v>121</v>
      </c>
      <c r="T7" s="115" t="s">
        <v>122</v>
      </c>
      <c r="U7" s="114" t="s">
        <v>132</v>
      </c>
      <c r="V7" s="115" t="s">
        <v>123</v>
      </c>
      <c r="W7" s="115" t="s">
        <v>124</v>
      </c>
      <c r="X7" s="114" t="s">
        <v>133</v>
      </c>
      <c r="Y7" s="115" t="s">
        <v>125</v>
      </c>
      <c r="Z7" s="115" t="s">
        <v>126</v>
      </c>
      <c r="AA7" s="114" t="s">
        <v>57</v>
      </c>
      <c r="AB7" s="154" t="s">
        <v>112</v>
      </c>
      <c r="AC7" s="1"/>
      <c r="AD7" s="1"/>
      <c r="AE7" s="1"/>
      <c r="AF7" s="1"/>
    </row>
    <row r="8" spans="2:32" ht="15.6">
      <c r="B8" s="119">
        <v>1</v>
      </c>
      <c r="C8" s="75" t="s">
        <v>28</v>
      </c>
      <c r="D8" s="85"/>
      <c r="E8" s="85"/>
      <c r="F8" s="120">
        <f>D8*E8</f>
        <v>0</v>
      </c>
      <c r="G8" s="81"/>
      <c r="H8" s="121">
        <f>F8*G8/1000</f>
        <v>0</v>
      </c>
      <c r="I8" s="122">
        <v>1</v>
      </c>
      <c r="J8" s="75" t="s">
        <v>28</v>
      </c>
      <c r="K8" s="72"/>
      <c r="L8" s="72"/>
      <c r="M8" s="120">
        <f>K8*L8</f>
        <v>0</v>
      </c>
      <c r="N8" s="86"/>
      <c r="O8" s="92"/>
      <c r="P8" s="123">
        <f>M8*O8</f>
        <v>0</v>
      </c>
      <c r="Q8" s="86"/>
      <c r="R8" s="95"/>
      <c r="S8" s="124">
        <f>M8*R8</f>
        <v>0</v>
      </c>
      <c r="T8" s="97"/>
      <c r="U8" s="95"/>
      <c r="V8" s="125">
        <f>U8*M8</f>
        <v>0</v>
      </c>
      <c r="W8" s="99"/>
      <c r="X8" s="95"/>
      <c r="Y8" s="123">
        <f>M8*X8</f>
        <v>0</v>
      </c>
      <c r="Z8" s="86"/>
      <c r="AA8" s="153">
        <f>(P8*Q8/1000)+(S8*T8/1000)+(V8*W8/1000)+(Y8*Z8/1000)</f>
        <v>0</v>
      </c>
      <c r="AB8" s="155" t="str">
        <f>IF(Q8+T8+W8+Z8&lt;&gt;N8,"Darbo valandų skaičius nesutampa su nurodytu N stulpelyje","")</f>
        <v/>
      </c>
      <c r="AC8" s="1"/>
      <c r="AD8" s="1"/>
      <c r="AE8" s="1"/>
      <c r="AF8" s="1"/>
    </row>
    <row r="9" spans="2:32" ht="15.6">
      <c r="B9" s="128">
        <v>2</v>
      </c>
      <c r="C9" s="75" t="s">
        <v>28</v>
      </c>
      <c r="D9" s="76"/>
      <c r="E9" s="76"/>
      <c r="F9" s="129">
        <f t="shared" ref="F9:F25" si="0">D9*E9</f>
        <v>0</v>
      </c>
      <c r="G9" s="77"/>
      <c r="H9" s="130">
        <f t="shared" ref="H9:H25" si="1">F9*G9/1000</f>
        <v>0</v>
      </c>
      <c r="I9" s="122">
        <v>2</v>
      </c>
      <c r="J9" s="75" t="s">
        <v>28</v>
      </c>
      <c r="K9" s="78"/>
      <c r="L9" s="74"/>
      <c r="M9" s="120">
        <f t="shared" ref="M9:M25" si="2">K9*L9</f>
        <v>0</v>
      </c>
      <c r="N9" s="87"/>
      <c r="O9" s="92"/>
      <c r="P9" s="123">
        <f t="shared" ref="P9:P25" si="3">M9*O9</f>
        <v>0</v>
      </c>
      <c r="Q9" s="86"/>
      <c r="R9" s="95"/>
      <c r="S9" s="124">
        <f t="shared" ref="S9:S25" si="4">M9*R9</f>
        <v>0</v>
      </c>
      <c r="T9" s="97"/>
      <c r="U9" s="95"/>
      <c r="V9" s="125">
        <f t="shared" ref="V9:V25" si="5">U9*M9</f>
        <v>0</v>
      </c>
      <c r="W9" s="99"/>
      <c r="X9" s="95"/>
      <c r="Y9" s="37">
        <f t="shared" ref="Y9:Y25" si="6">M9*X9</f>
        <v>0</v>
      </c>
      <c r="Z9" s="87"/>
      <c r="AA9" s="153">
        <f t="shared" ref="AA9:AA25" si="7">(P9*Q9/1000)+(S9*T9/1000)+(V9*W9/1000)+(Y9*Z9/1000)</f>
        <v>0</v>
      </c>
      <c r="AB9" s="155" t="str">
        <f t="shared" ref="AB9:AB25" si="8">IF(Q9+T9+W9+Z9&lt;&gt;N9,"Darbo valandų skaičius nesutampa su nurodytu N stulpelyje","")</f>
        <v/>
      </c>
      <c r="AC9" s="1"/>
      <c r="AD9" s="1"/>
      <c r="AE9" s="1"/>
      <c r="AF9" s="1"/>
    </row>
    <row r="10" spans="2:32" ht="15.6">
      <c r="B10" s="128">
        <v>3</v>
      </c>
      <c r="C10" s="75" t="s">
        <v>28</v>
      </c>
      <c r="D10" s="74"/>
      <c r="E10" s="74"/>
      <c r="F10" s="129">
        <f t="shared" si="0"/>
        <v>0</v>
      </c>
      <c r="G10" s="77"/>
      <c r="H10" s="130">
        <f t="shared" si="1"/>
        <v>0</v>
      </c>
      <c r="I10" s="122">
        <v>3</v>
      </c>
      <c r="J10" s="75" t="s">
        <v>28</v>
      </c>
      <c r="K10" s="74"/>
      <c r="L10" s="74"/>
      <c r="M10" s="120">
        <f t="shared" si="2"/>
        <v>0</v>
      </c>
      <c r="N10" s="87"/>
      <c r="O10" s="92"/>
      <c r="P10" s="123">
        <f t="shared" si="3"/>
        <v>0</v>
      </c>
      <c r="Q10" s="86"/>
      <c r="R10" s="95"/>
      <c r="S10" s="124">
        <f t="shared" si="4"/>
        <v>0</v>
      </c>
      <c r="T10" s="97"/>
      <c r="U10" s="95"/>
      <c r="V10" s="125">
        <f t="shared" si="5"/>
        <v>0</v>
      </c>
      <c r="W10" s="99"/>
      <c r="X10" s="95"/>
      <c r="Y10" s="37">
        <f t="shared" si="6"/>
        <v>0</v>
      </c>
      <c r="Z10" s="87"/>
      <c r="AA10" s="153">
        <f t="shared" si="7"/>
        <v>0</v>
      </c>
      <c r="AB10" s="155" t="str">
        <f t="shared" si="8"/>
        <v/>
      </c>
      <c r="AC10" s="1"/>
      <c r="AD10" s="1"/>
      <c r="AE10" s="1"/>
      <c r="AF10" s="1"/>
    </row>
    <row r="11" spans="2:32" ht="15.6">
      <c r="B11" s="119">
        <v>4</v>
      </c>
      <c r="C11" s="75" t="s">
        <v>28</v>
      </c>
      <c r="D11" s="76"/>
      <c r="E11" s="76"/>
      <c r="F11" s="129">
        <f t="shared" si="0"/>
        <v>0</v>
      </c>
      <c r="G11" s="77"/>
      <c r="H11" s="131">
        <f t="shared" si="1"/>
        <v>0</v>
      </c>
      <c r="I11" s="132">
        <v>4</v>
      </c>
      <c r="J11" s="75" t="s">
        <v>28</v>
      </c>
      <c r="K11" s="74"/>
      <c r="L11" s="74"/>
      <c r="M11" s="120">
        <f t="shared" si="2"/>
        <v>0</v>
      </c>
      <c r="N11" s="87"/>
      <c r="O11" s="92"/>
      <c r="P11" s="123">
        <f t="shared" si="3"/>
        <v>0</v>
      </c>
      <c r="Q11" s="86"/>
      <c r="R11" s="95"/>
      <c r="S11" s="124">
        <f t="shared" si="4"/>
        <v>0</v>
      </c>
      <c r="T11" s="97"/>
      <c r="U11" s="95"/>
      <c r="V11" s="125">
        <f t="shared" si="5"/>
        <v>0</v>
      </c>
      <c r="W11" s="99"/>
      <c r="X11" s="95"/>
      <c r="Y11" s="37">
        <f t="shared" si="6"/>
        <v>0</v>
      </c>
      <c r="Z11" s="87"/>
      <c r="AA11" s="153">
        <f t="shared" si="7"/>
        <v>0</v>
      </c>
      <c r="AB11" s="155" t="str">
        <f t="shared" si="8"/>
        <v/>
      </c>
      <c r="AC11" s="1"/>
      <c r="AD11" s="1"/>
      <c r="AE11" s="1"/>
      <c r="AF11" s="1"/>
    </row>
    <row r="12" spans="2:32" ht="15.6">
      <c r="B12" s="128">
        <v>5</v>
      </c>
      <c r="C12" s="75" t="s">
        <v>28</v>
      </c>
      <c r="D12" s="74"/>
      <c r="E12" s="74"/>
      <c r="F12" s="129">
        <f t="shared" si="0"/>
        <v>0</v>
      </c>
      <c r="G12" s="77"/>
      <c r="H12" s="131">
        <f t="shared" si="1"/>
        <v>0</v>
      </c>
      <c r="I12" s="122">
        <v>5</v>
      </c>
      <c r="J12" s="75" t="s">
        <v>28</v>
      </c>
      <c r="K12" s="74"/>
      <c r="L12" s="74"/>
      <c r="M12" s="120">
        <f t="shared" si="2"/>
        <v>0</v>
      </c>
      <c r="N12" s="87"/>
      <c r="O12" s="92"/>
      <c r="P12" s="123">
        <f t="shared" si="3"/>
        <v>0</v>
      </c>
      <c r="Q12" s="86"/>
      <c r="R12" s="95"/>
      <c r="S12" s="124">
        <f t="shared" si="4"/>
        <v>0</v>
      </c>
      <c r="T12" s="80"/>
      <c r="U12" s="95"/>
      <c r="V12" s="125">
        <f t="shared" si="5"/>
        <v>0</v>
      </c>
      <c r="W12" s="99"/>
      <c r="X12" s="95"/>
      <c r="Y12" s="37">
        <f t="shared" si="6"/>
        <v>0</v>
      </c>
      <c r="Z12" s="87"/>
      <c r="AA12" s="153">
        <f t="shared" si="7"/>
        <v>0</v>
      </c>
      <c r="AB12" s="155" t="str">
        <f t="shared" si="8"/>
        <v/>
      </c>
      <c r="AD12" s="1"/>
      <c r="AE12" s="1"/>
      <c r="AF12" s="1"/>
    </row>
    <row r="13" spans="2:32" ht="15.6">
      <c r="B13" s="128">
        <v>6</v>
      </c>
      <c r="C13" s="75" t="s">
        <v>28</v>
      </c>
      <c r="D13" s="74"/>
      <c r="E13" s="74"/>
      <c r="F13" s="129">
        <f t="shared" si="0"/>
        <v>0</v>
      </c>
      <c r="G13" s="77"/>
      <c r="H13" s="131">
        <f t="shared" si="1"/>
        <v>0</v>
      </c>
      <c r="I13" s="122">
        <v>6</v>
      </c>
      <c r="J13" s="75" t="s">
        <v>28</v>
      </c>
      <c r="K13" s="78"/>
      <c r="L13" s="74"/>
      <c r="M13" s="120">
        <f t="shared" si="2"/>
        <v>0</v>
      </c>
      <c r="N13" s="87"/>
      <c r="O13" s="92"/>
      <c r="P13" s="123">
        <f t="shared" si="3"/>
        <v>0</v>
      </c>
      <c r="Q13" s="86"/>
      <c r="R13" s="95"/>
      <c r="S13" s="124">
        <f t="shared" si="4"/>
        <v>0</v>
      </c>
      <c r="T13" s="80"/>
      <c r="U13" s="95"/>
      <c r="V13" s="125">
        <f t="shared" si="5"/>
        <v>0</v>
      </c>
      <c r="W13" s="99"/>
      <c r="X13" s="95"/>
      <c r="Y13" s="37">
        <f t="shared" si="6"/>
        <v>0</v>
      </c>
      <c r="Z13" s="87"/>
      <c r="AA13" s="153">
        <f t="shared" si="7"/>
        <v>0</v>
      </c>
      <c r="AB13" s="155" t="str">
        <f t="shared" si="8"/>
        <v/>
      </c>
      <c r="AC13" s="1"/>
      <c r="AD13" s="1"/>
      <c r="AE13" s="1"/>
      <c r="AF13" s="1"/>
    </row>
    <row r="14" spans="2:32" ht="15.6">
      <c r="B14" s="119">
        <v>7</v>
      </c>
      <c r="C14" s="75" t="s">
        <v>28</v>
      </c>
      <c r="D14" s="74"/>
      <c r="E14" s="74"/>
      <c r="F14" s="129">
        <f t="shared" si="0"/>
        <v>0</v>
      </c>
      <c r="G14" s="77"/>
      <c r="H14" s="131">
        <f t="shared" si="1"/>
        <v>0</v>
      </c>
      <c r="I14" s="122">
        <v>7</v>
      </c>
      <c r="J14" s="75" t="s">
        <v>28</v>
      </c>
      <c r="K14" s="74"/>
      <c r="L14" s="74"/>
      <c r="M14" s="120">
        <f t="shared" si="2"/>
        <v>0</v>
      </c>
      <c r="N14" s="87"/>
      <c r="O14" s="92"/>
      <c r="P14" s="123">
        <f t="shared" si="3"/>
        <v>0</v>
      </c>
      <c r="Q14" s="86"/>
      <c r="R14" s="95"/>
      <c r="S14" s="124">
        <f t="shared" si="4"/>
        <v>0</v>
      </c>
      <c r="T14" s="80"/>
      <c r="U14" s="95"/>
      <c r="V14" s="125">
        <f t="shared" si="5"/>
        <v>0</v>
      </c>
      <c r="W14" s="99"/>
      <c r="X14" s="95"/>
      <c r="Y14" s="37">
        <f t="shared" si="6"/>
        <v>0</v>
      </c>
      <c r="Z14" s="87"/>
      <c r="AA14" s="153">
        <f t="shared" si="7"/>
        <v>0</v>
      </c>
      <c r="AB14" s="155" t="str">
        <f t="shared" si="8"/>
        <v/>
      </c>
      <c r="AC14" s="1"/>
      <c r="AD14" s="1"/>
      <c r="AE14" s="1"/>
      <c r="AF14" s="1"/>
    </row>
    <row r="15" spans="2:32" ht="15.6">
      <c r="B15" s="128">
        <v>8</v>
      </c>
      <c r="C15" s="75" t="s">
        <v>28</v>
      </c>
      <c r="D15" s="74"/>
      <c r="E15" s="74"/>
      <c r="F15" s="129">
        <f t="shared" si="0"/>
        <v>0</v>
      </c>
      <c r="G15" s="77"/>
      <c r="H15" s="131">
        <f t="shared" si="1"/>
        <v>0</v>
      </c>
      <c r="I15" s="132">
        <v>8</v>
      </c>
      <c r="J15" s="75" t="s">
        <v>28</v>
      </c>
      <c r="K15" s="74"/>
      <c r="L15" s="74"/>
      <c r="M15" s="120">
        <f t="shared" si="2"/>
        <v>0</v>
      </c>
      <c r="N15" s="87"/>
      <c r="O15" s="92"/>
      <c r="P15" s="123">
        <f t="shared" si="3"/>
        <v>0</v>
      </c>
      <c r="Q15" s="86"/>
      <c r="R15" s="95"/>
      <c r="S15" s="124">
        <f t="shared" si="4"/>
        <v>0</v>
      </c>
      <c r="T15" s="80"/>
      <c r="U15" s="95"/>
      <c r="V15" s="125">
        <f t="shared" si="5"/>
        <v>0</v>
      </c>
      <c r="W15" s="99"/>
      <c r="X15" s="95"/>
      <c r="Y15" s="37">
        <f t="shared" si="6"/>
        <v>0</v>
      </c>
      <c r="Z15" s="87"/>
      <c r="AA15" s="153">
        <f t="shared" si="7"/>
        <v>0</v>
      </c>
      <c r="AB15" s="155" t="str">
        <f t="shared" si="8"/>
        <v/>
      </c>
      <c r="AC15" s="1"/>
      <c r="AD15" s="1"/>
      <c r="AE15" s="1"/>
      <c r="AF15" s="1"/>
    </row>
    <row r="16" spans="2:32" ht="15.6">
      <c r="B16" s="128">
        <v>9</v>
      </c>
      <c r="C16" s="75" t="s">
        <v>28</v>
      </c>
      <c r="D16" s="74"/>
      <c r="E16" s="74"/>
      <c r="F16" s="129">
        <f t="shared" si="0"/>
        <v>0</v>
      </c>
      <c r="G16" s="77"/>
      <c r="H16" s="131">
        <f t="shared" si="1"/>
        <v>0</v>
      </c>
      <c r="I16" s="122">
        <v>9</v>
      </c>
      <c r="J16" s="75" t="s">
        <v>28</v>
      </c>
      <c r="K16" s="74"/>
      <c r="L16" s="74"/>
      <c r="M16" s="120">
        <f t="shared" si="2"/>
        <v>0</v>
      </c>
      <c r="N16" s="87"/>
      <c r="O16" s="92"/>
      <c r="P16" s="123">
        <f t="shared" si="3"/>
        <v>0</v>
      </c>
      <c r="Q16" s="86"/>
      <c r="R16" s="95"/>
      <c r="S16" s="124">
        <f t="shared" si="4"/>
        <v>0</v>
      </c>
      <c r="T16" s="80"/>
      <c r="U16" s="95"/>
      <c r="V16" s="125">
        <f t="shared" si="5"/>
        <v>0</v>
      </c>
      <c r="W16" s="99"/>
      <c r="X16" s="95"/>
      <c r="Y16" s="37">
        <f t="shared" si="6"/>
        <v>0</v>
      </c>
      <c r="Z16" s="87"/>
      <c r="AA16" s="153">
        <f t="shared" si="7"/>
        <v>0</v>
      </c>
      <c r="AB16" s="155" t="str">
        <f t="shared" si="8"/>
        <v/>
      </c>
      <c r="AC16" s="1"/>
      <c r="AD16" s="1"/>
      <c r="AE16" s="1"/>
      <c r="AF16" s="1"/>
    </row>
    <row r="17" spans="2:38" ht="15.6">
      <c r="B17" s="119">
        <v>10</v>
      </c>
      <c r="C17" s="75" t="s">
        <v>28</v>
      </c>
      <c r="D17" s="74"/>
      <c r="E17" s="74"/>
      <c r="F17" s="129">
        <f t="shared" si="0"/>
        <v>0</v>
      </c>
      <c r="G17" s="77"/>
      <c r="H17" s="131">
        <f t="shared" si="1"/>
        <v>0</v>
      </c>
      <c r="I17" s="122">
        <v>10</v>
      </c>
      <c r="J17" s="75" t="s">
        <v>28</v>
      </c>
      <c r="K17" s="74"/>
      <c r="L17" s="74"/>
      <c r="M17" s="120">
        <f t="shared" si="2"/>
        <v>0</v>
      </c>
      <c r="N17" s="87"/>
      <c r="O17" s="92"/>
      <c r="P17" s="123">
        <f t="shared" si="3"/>
        <v>0</v>
      </c>
      <c r="Q17" s="86"/>
      <c r="R17" s="95"/>
      <c r="S17" s="124">
        <f t="shared" si="4"/>
        <v>0</v>
      </c>
      <c r="T17" s="80"/>
      <c r="U17" s="95"/>
      <c r="V17" s="125">
        <f t="shared" si="5"/>
        <v>0</v>
      </c>
      <c r="W17" s="99"/>
      <c r="X17" s="95"/>
      <c r="Y17" s="37">
        <f t="shared" si="6"/>
        <v>0</v>
      </c>
      <c r="Z17" s="87"/>
      <c r="AA17" s="153">
        <f t="shared" si="7"/>
        <v>0</v>
      </c>
      <c r="AB17" s="155" t="str">
        <f t="shared" si="8"/>
        <v/>
      </c>
      <c r="AC17" s="1"/>
      <c r="AD17" s="1"/>
      <c r="AE17" s="1"/>
      <c r="AF17" s="1"/>
    </row>
    <row r="18" spans="2:38" ht="15.6">
      <c r="B18" s="128">
        <v>11</v>
      </c>
      <c r="C18" s="75" t="s">
        <v>28</v>
      </c>
      <c r="D18" s="74"/>
      <c r="E18" s="74"/>
      <c r="F18" s="129">
        <f t="shared" si="0"/>
        <v>0</v>
      </c>
      <c r="G18" s="77"/>
      <c r="H18" s="131">
        <f t="shared" si="1"/>
        <v>0</v>
      </c>
      <c r="I18" s="122">
        <v>11</v>
      </c>
      <c r="J18" s="75" t="s">
        <v>28</v>
      </c>
      <c r="K18" s="74"/>
      <c r="L18" s="74"/>
      <c r="M18" s="120">
        <f t="shared" si="2"/>
        <v>0</v>
      </c>
      <c r="N18" s="87"/>
      <c r="O18" s="92"/>
      <c r="P18" s="123">
        <f t="shared" si="3"/>
        <v>0</v>
      </c>
      <c r="Q18" s="86"/>
      <c r="R18" s="95"/>
      <c r="S18" s="124">
        <f t="shared" si="4"/>
        <v>0</v>
      </c>
      <c r="T18" s="80"/>
      <c r="U18" s="95"/>
      <c r="V18" s="125">
        <f t="shared" si="5"/>
        <v>0</v>
      </c>
      <c r="W18" s="99"/>
      <c r="X18" s="95"/>
      <c r="Y18" s="37">
        <f t="shared" si="6"/>
        <v>0</v>
      </c>
      <c r="Z18" s="87"/>
      <c r="AA18" s="153">
        <f t="shared" si="7"/>
        <v>0</v>
      </c>
      <c r="AB18" s="155" t="str">
        <f t="shared" si="8"/>
        <v/>
      </c>
      <c r="AC18" s="1"/>
      <c r="AD18" s="1"/>
      <c r="AE18" s="1"/>
      <c r="AF18" s="1"/>
    </row>
    <row r="19" spans="2:38" ht="15.6">
      <c r="B19" s="128">
        <v>12</v>
      </c>
      <c r="C19" s="75" t="s">
        <v>28</v>
      </c>
      <c r="D19" s="74"/>
      <c r="E19" s="74"/>
      <c r="F19" s="129">
        <f t="shared" si="0"/>
        <v>0</v>
      </c>
      <c r="G19" s="77"/>
      <c r="H19" s="131">
        <f t="shared" si="1"/>
        <v>0</v>
      </c>
      <c r="I19" s="132">
        <v>12</v>
      </c>
      <c r="J19" s="75" t="s">
        <v>28</v>
      </c>
      <c r="K19" s="74"/>
      <c r="L19" s="74"/>
      <c r="M19" s="120">
        <f t="shared" si="2"/>
        <v>0</v>
      </c>
      <c r="N19" s="87"/>
      <c r="O19" s="92"/>
      <c r="P19" s="123">
        <f t="shared" si="3"/>
        <v>0</v>
      </c>
      <c r="Q19" s="86"/>
      <c r="R19" s="95"/>
      <c r="S19" s="124">
        <f t="shared" si="4"/>
        <v>0</v>
      </c>
      <c r="T19" s="80"/>
      <c r="U19" s="95"/>
      <c r="V19" s="125">
        <f t="shared" si="5"/>
        <v>0</v>
      </c>
      <c r="W19" s="99"/>
      <c r="X19" s="95"/>
      <c r="Y19" s="37">
        <f t="shared" si="6"/>
        <v>0</v>
      </c>
      <c r="Z19" s="87"/>
      <c r="AA19" s="153">
        <f t="shared" si="7"/>
        <v>0</v>
      </c>
      <c r="AB19" s="155" t="str">
        <f t="shared" si="8"/>
        <v/>
      </c>
      <c r="AC19" s="1"/>
      <c r="AD19" s="1"/>
      <c r="AE19" s="1"/>
      <c r="AF19" s="1"/>
    </row>
    <row r="20" spans="2:38" ht="15.6">
      <c r="B20" s="119">
        <v>13</v>
      </c>
      <c r="C20" s="75" t="s">
        <v>28</v>
      </c>
      <c r="D20" s="74"/>
      <c r="E20" s="74"/>
      <c r="F20" s="129">
        <f t="shared" si="0"/>
        <v>0</v>
      </c>
      <c r="G20" s="77"/>
      <c r="H20" s="131">
        <f t="shared" si="1"/>
        <v>0</v>
      </c>
      <c r="I20" s="122">
        <v>13</v>
      </c>
      <c r="J20" s="75" t="s">
        <v>28</v>
      </c>
      <c r="K20" s="74"/>
      <c r="L20" s="74"/>
      <c r="M20" s="120">
        <f t="shared" si="2"/>
        <v>0</v>
      </c>
      <c r="N20" s="87"/>
      <c r="O20" s="92"/>
      <c r="P20" s="123">
        <f t="shared" si="3"/>
        <v>0</v>
      </c>
      <c r="Q20" s="86"/>
      <c r="R20" s="95"/>
      <c r="S20" s="124">
        <f t="shared" si="4"/>
        <v>0</v>
      </c>
      <c r="T20" s="80"/>
      <c r="U20" s="95"/>
      <c r="V20" s="125">
        <f t="shared" si="5"/>
        <v>0</v>
      </c>
      <c r="W20" s="99"/>
      <c r="X20" s="95"/>
      <c r="Y20" s="37">
        <f t="shared" si="6"/>
        <v>0</v>
      </c>
      <c r="Z20" s="87"/>
      <c r="AA20" s="153">
        <f t="shared" si="7"/>
        <v>0</v>
      </c>
      <c r="AB20" s="155" t="str">
        <f t="shared" si="8"/>
        <v/>
      </c>
      <c r="AC20" s="1"/>
      <c r="AD20" s="1"/>
      <c r="AE20" s="1"/>
      <c r="AF20" s="1"/>
    </row>
    <row r="21" spans="2:38" ht="15.6">
      <c r="B21" s="128">
        <v>14</v>
      </c>
      <c r="C21" s="75" t="s">
        <v>28</v>
      </c>
      <c r="D21" s="74"/>
      <c r="E21" s="74"/>
      <c r="F21" s="129">
        <f t="shared" si="0"/>
        <v>0</v>
      </c>
      <c r="G21" s="77"/>
      <c r="H21" s="131">
        <f t="shared" si="1"/>
        <v>0</v>
      </c>
      <c r="I21" s="122">
        <v>14</v>
      </c>
      <c r="J21" s="75" t="s">
        <v>28</v>
      </c>
      <c r="K21" s="79"/>
      <c r="L21" s="74"/>
      <c r="M21" s="120">
        <f t="shared" si="2"/>
        <v>0</v>
      </c>
      <c r="N21" s="87"/>
      <c r="O21" s="92"/>
      <c r="P21" s="123">
        <f t="shared" si="3"/>
        <v>0</v>
      </c>
      <c r="Q21" s="86"/>
      <c r="R21" s="95"/>
      <c r="S21" s="124">
        <f t="shared" si="4"/>
        <v>0</v>
      </c>
      <c r="T21" s="80"/>
      <c r="U21" s="95"/>
      <c r="V21" s="125">
        <f t="shared" si="5"/>
        <v>0</v>
      </c>
      <c r="W21" s="99"/>
      <c r="X21" s="95"/>
      <c r="Y21" s="37">
        <f t="shared" si="6"/>
        <v>0</v>
      </c>
      <c r="Z21" s="87"/>
      <c r="AA21" s="153">
        <f t="shared" si="7"/>
        <v>0</v>
      </c>
      <c r="AB21" s="155" t="str">
        <f t="shared" si="8"/>
        <v/>
      </c>
      <c r="AC21" s="1"/>
      <c r="AD21" s="1"/>
      <c r="AE21" s="1"/>
      <c r="AF21" s="1"/>
    </row>
    <row r="22" spans="2:38" ht="15.6">
      <c r="B22" s="128">
        <v>15</v>
      </c>
      <c r="C22" s="75" t="s">
        <v>28</v>
      </c>
      <c r="D22" s="74"/>
      <c r="E22" s="74"/>
      <c r="F22" s="129">
        <f t="shared" si="0"/>
        <v>0</v>
      </c>
      <c r="G22" s="77"/>
      <c r="H22" s="131">
        <f t="shared" si="1"/>
        <v>0</v>
      </c>
      <c r="I22" s="122">
        <v>15</v>
      </c>
      <c r="J22" s="75" t="s">
        <v>28</v>
      </c>
      <c r="K22" s="74"/>
      <c r="L22" s="74"/>
      <c r="M22" s="120">
        <f t="shared" si="2"/>
        <v>0</v>
      </c>
      <c r="N22" s="87"/>
      <c r="O22" s="92"/>
      <c r="P22" s="123">
        <f t="shared" si="3"/>
        <v>0</v>
      </c>
      <c r="Q22" s="86"/>
      <c r="R22" s="95"/>
      <c r="S22" s="124">
        <f t="shared" si="4"/>
        <v>0</v>
      </c>
      <c r="T22" s="80"/>
      <c r="U22" s="95"/>
      <c r="V22" s="125">
        <f t="shared" si="5"/>
        <v>0</v>
      </c>
      <c r="W22" s="99"/>
      <c r="X22" s="95"/>
      <c r="Y22" s="37">
        <f t="shared" si="6"/>
        <v>0</v>
      </c>
      <c r="Z22" s="87"/>
      <c r="AA22" s="153">
        <f t="shared" si="7"/>
        <v>0</v>
      </c>
      <c r="AB22" s="155" t="str">
        <f t="shared" si="8"/>
        <v/>
      </c>
      <c r="AC22" s="1"/>
      <c r="AD22" s="1"/>
      <c r="AE22" s="1"/>
      <c r="AF22" s="1"/>
    </row>
    <row r="23" spans="2:38" ht="15.6">
      <c r="B23" s="119">
        <v>16</v>
      </c>
      <c r="C23" s="75" t="s">
        <v>28</v>
      </c>
      <c r="D23" s="74"/>
      <c r="E23" s="74"/>
      <c r="F23" s="129">
        <f t="shared" si="0"/>
        <v>0</v>
      </c>
      <c r="G23" s="77"/>
      <c r="H23" s="131">
        <f t="shared" si="1"/>
        <v>0</v>
      </c>
      <c r="I23" s="132">
        <v>16</v>
      </c>
      <c r="J23" s="75" t="s">
        <v>28</v>
      </c>
      <c r="K23" s="74"/>
      <c r="L23" s="74"/>
      <c r="M23" s="120">
        <f t="shared" si="2"/>
        <v>0</v>
      </c>
      <c r="N23" s="87"/>
      <c r="O23" s="92"/>
      <c r="P23" s="123">
        <f t="shared" si="3"/>
        <v>0</v>
      </c>
      <c r="Q23" s="86"/>
      <c r="R23" s="95"/>
      <c r="S23" s="124">
        <f t="shared" si="4"/>
        <v>0</v>
      </c>
      <c r="T23" s="80"/>
      <c r="U23" s="95"/>
      <c r="V23" s="125">
        <f t="shared" si="5"/>
        <v>0</v>
      </c>
      <c r="W23" s="99"/>
      <c r="X23" s="95"/>
      <c r="Y23" s="37">
        <f t="shared" si="6"/>
        <v>0</v>
      </c>
      <c r="Z23" s="87"/>
      <c r="AA23" s="153">
        <f t="shared" si="7"/>
        <v>0</v>
      </c>
      <c r="AB23" s="155" t="str">
        <f t="shared" si="8"/>
        <v/>
      </c>
      <c r="AC23" s="1"/>
      <c r="AD23" s="1"/>
      <c r="AE23" s="1"/>
      <c r="AF23" s="1"/>
    </row>
    <row r="24" spans="2:38" ht="15.6">
      <c r="B24" s="128">
        <v>17</v>
      </c>
      <c r="C24" s="75" t="s">
        <v>28</v>
      </c>
      <c r="D24" s="74"/>
      <c r="E24" s="74"/>
      <c r="F24" s="129">
        <f t="shared" si="0"/>
        <v>0</v>
      </c>
      <c r="G24" s="77"/>
      <c r="H24" s="131">
        <f t="shared" si="1"/>
        <v>0</v>
      </c>
      <c r="I24" s="122">
        <v>17</v>
      </c>
      <c r="J24" s="75" t="s">
        <v>28</v>
      </c>
      <c r="K24" s="74"/>
      <c r="L24" s="74"/>
      <c r="M24" s="120">
        <f t="shared" si="2"/>
        <v>0</v>
      </c>
      <c r="N24" s="87"/>
      <c r="O24" s="92"/>
      <c r="P24" s="123">
        <f t="shared" si="3"/>
        <v>0</v>
      </c>
      <c r="Q24" s="86"/>
      <c r="R24" s="95"/>
      <c r="S24" s="124">
        <f t="shared" si="4"/>
        <v>0</v>
      </c>
      <c r="T24" s="80"/>
      <c r="U24" s="95"/>
      <c r="V24" s="125">
        <f t="shared" si="5"/>
        <v>0</v>
      </c>
      <c r="W24" s="99"/>
      <c r="X24" s="95"/>
      <c r="Y24" s="37">
        <f t="shared" si="6"/>
        <v>0</v>
      </c>
      <c r="Z24" s="87"/>
      <c r="AA24" s="153">
        <f t="shared" si="7"/>
        <v>0</v>
      </c>
      <c r="AB24" s="155" t="str">
        <f t="shared" si="8"/>
        <v/>
      </c>
      <c r="AC24" s="1"/>
      <c r="AD24" s="1"/>
      <c r="AE24" s="1"/>
      <c r="AF24" s="1"/>
    </row>
    <row r="25" spans="2:38" ht="16.2" thickBot="1">
      <c r="B25" s="128">
        <v>18</v>
      </c>
      <c r="C25" s="75" t="s">
        <v>28</v>
      </c>
      <c r="D25" s="74"/>
      <c r="E25" s="74"/>
      <c r="F25" s="129">
        <f t="shared" si="0"/>
        <v>0</v>
      </c>
      <c r="G25" s="77"/>
      <c r="H25" s="131">
        <f t="shared" si="1"/>
        <v>0</v>
      </c>
      <c r="I25" s="122">
        <v>18</v>
      </c>
      <c r="J25" s="89" t="s">
        <v>28</v>
      </c>
      <c r="K25" s="76"/>
      <c r="L25" s="76"/>
      <c r="M25" s="133">
        <f t="shared" si="2"/>
        <v>0</v>
      </c>
      <c r="N25" s="90"/>
      <c r="O25" s="93"/>
      <c r="P25" s="134">
        <f t="shared" si="3"/>
        <v>0</v>
      </c>
      <c r="Q25" s="94"/>
      <c r="R25" s="96"/>
      <c r="S25" s="135">
        <f t="shared" si="4"/>
        <v>0</v>
      </c>
      <c r="T25" s="98"/>
      <c r="U25" s="96"/>
      <c r="V25" s="136">
        <f t="shared" si="5"/>
        <v>0</v>
      </c>
      <c r="W25" s="100"/>
      <c r="X25" s="96"/>
      <c r="Y25" s="137">
        <f t="shared" si="6"/>
        <v>0</v>
      </c>
      <c r="Z25" s="90"/>
      <c r="AA25" s="153">
        <f t="shared" si="7"/>
        <v>0</v>
      </c>
      <c r="AB25" s="155" t="str">
        <f t="shared" si="8"/>
        <v/>
      </c>
      <c r="AC25" s="1"/>
      <c r="AD25" s="1"/>
      <c r="AE25" s="1"/>
      <c r="AF25" s="1"/>
    </row>
    <row r="26" spans="2:38" ht="14.25" customHeight="1" thickBot="1">
      <c r="B26" s="138"/>
      <c r="C26" s="139" t="s">
        <v>15</v>
      </c>
      <c r="D26" s="140">
        <f>SUM(D8:D25)</f>
        <v>0</v>
      </c>
      <c r="E26" s="140">
        <f>SUM(E8:E25)</f>
        <v>0</v>
      </c>
      <c r="F26" s="141">
        <f>SUM(F8:F25)</f>
        <v>0</v>
      </c>
      <c r="G26" s="141"/>
      <c r="H26" s="142">
        <f>SUM(H8:H25)</f>
        <v>0</v>
      </c>
      <c r="I26" s="143"/>
      <c r="J26" s="144" t="s">
        <v>15</v>
      </c>
      <c r="K26" s="145">
        <f>SUM(K8:K25)</f>
        <v>0</v>
      </c>
      <c r="L26" s="145">
        <f>SUM(L8:L25)</f>
        <v>0</v>
      </c>
      <c r="M26" s="145">
        <f t="shared" ref="M26:AB26" si="9">SUM(M8:M25)</f>
        <v>0</v>
      </c>
      <c r="N26" s="146"/>
      <c r="O26" s="147"/>
      <c r="P26" s="145"/>
      <c r="Q26" s="146"/>
      <c r="R26" s="146"/>
      <c r="S26" s="146"/>
      <c r="T26" s="146"/>
      <c r="U26" s="146"/>
      <c r="V26" s="146"/>
      <c r="W26" s="146"/>
      <c r="X26" s="146"/>
      <c r="Y26" s="146"/>
      <c r="Z26" s="146"/>
      <c r="AA26" s="146">
        <f>SUM(AA8:AA25)</f>
        <v>0</v>
      </c>
      <c r="AB26" s="156">
        <f t="shared" si="9"/>
        <v>0</v>
      </c>
      <c r="AC26" s="149"/>
      <c r="AD26" s="149"/>
      <c r="AE26" s="149"/>
      <c r="AF26" s="1"/>
    </row>
    <row r="27" spans="2:38" ht="15" thickBot="1"/>
    <row r="28" spans="2:38" ht="361.5" customHeight="1" thickBot="1">
      <c r="B28" s="105"/>
      <c r="C28" s="150" t="s">
        <v>134</v>
      </c>
      <c r="D28" s="176" t="s">
        <v>128</v>
      </c>
      <c r="E28" s="177"/>
      <c r="F28" s="177"/>
      <c r="G28" s="177"/>
      <c r="H28" s="178"/>
      <c r="I28" s="151"/>
      <c r="J28" s="152" t="s">
        <v>116</v>
      </c>
      <c r="K28" s="179" t="s">
        <v>128</v>
      </c>
      <c r="L28" s="180"/>
      <c r="M28" s="180"/>
      <c r="N28" s="180"/>
      <c r="O28" s="180"/>
      <c r="P28" s="180"/>
      <c r="Q28" s="180"/>
      <c r="R28" s="180"/>
      <c r="S28" s="180"/>
      <c r="T28" s="180"/>
      <c r="U28" s="180"/>
      <c r="V28" s="180"/>
      <c r="W28" s="180"/>
      <c r="X28" s="180"/>
      <c r="Y28" s="180"/>
      <c r="Z28" s="180"/>
      <c r="AA28" s="181"/>
      <c r="AD28" s="1">
        <v>2</v>
      </c>
      <c r="AE28" s="1"/>
      <c r="AF28" s="1"/>
      <c r="AG28" s="1"/>
      <c r="AH28" s="1"/>
      <c r="AI28" s="1"/>
      <c r="AJ28" s="1"/>
      <c r="AK28" s="1"/>
      <c r="AL28" s="1"/>
    </row>
  </sheetData>
  <sheetProtection algorithmName="SHA-512" hashValue="kUc5thdCbiz7PaFbBl7cSKH1URHCrnR/MfADovQpi/Lg8EMhy9arh630B1SWS1EC8QkMMNZDH/UDOKgQeJWgEA==" saltValue="qXCQ5wiNEyB7npHCpztNMw==" spinCount="100000" sheet="1" objects="1" scenarios="1"/>
  <mergeCells count="12">
    <mergeCell ref="D28:H28"/>
    <mergeCell ref="K28:AA28"/>
    <mergeCell ref="B2:AA2"/>
    <mergeCell ref="B6:B7"/>
    <mergeCell ref="C6:C7"/>
    <mergeCell ref="D6:D7"/>
    <mergeCell ref="E6:E7"/>
    <mergeCell ref="F6:F7"/>
    <mergeCell ref="G6:G7"/>
    <mergeCell ref="H6:H7"/>
    <mergeCell ref="J6:N6"/>
    <mergeCell ref="O6:AA6"/>
  </mergeCells>
  <hyperlinks>
    <hyperlink ref="B2:AA2" location="Pagrindinis!A1" display="GALUTINĖS ENERGIJOS VARTOJIMO ANALIZĖ IR PRELIMINARŪS TECHNINIAI SPRENDIMAI" xr:uid="{657A6F8C-5202-47F6-A21A-C9CB78274522}"/>
  </hyperlinks>
  <pageMargins left="1" right="1" top="1" bottom="1" header="0.5" footer="0.5"/>
  <pageSetup scale="21" orientation="portrait" r:id="rId1"/>
  <colBreaks count="1" manualBreakCount="1">
    <brk id="20" max="97" man="1"/>
  </colBreaks>
  <extLst>
    <ext xmlns:x14="http://schemas.microsoft.com/office/spreadsheetml/2009/9/main" uri="{CCE6A557-97BC-4b89-ADB6-D9C93CAAB3DF}">
      <x14:dataValidations xmlns:xm="http://schemas.microsoft.com/office/excel/2006/main" count="1">
        <x14:dataValidation type="list" allowBlank="1" showInputMessage="1" showErrorMessage="1" xr:uid="{21A87DE4-B5A7-449D-BCDE-727EE1363DEB}">
          <x14:formula1>
            <xm:f>Pagalbinis!$B$2:$B$19</xm:f>
          </x14:formula1>
          <xm:sqref>O8:O25 R8:R25 U8:U25 X8:X25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F0396-D13A-4E56-BC12-BD0A460684D5}">
  <dimension ref="B2:AL28"/>
  <sheetViews>
    <sheetView zoomScale="70" zoomScaleNormal="70" zoomScaleSheetLayoutView="85" workbookViewId="0">
      <selection activeCell="C3" sqref="C3"/>
    </sheetView>
  </sheetViews>
  <sheetFormatPr defaultRowHeight="14.4"/>
  <cols>
    <col min="1" max="1" width="2" customWidth="1"/>
    <col min="2" max="2" width="5.33203125" customWidth="1"/>
    <col min="3" max="3" width="33.109375" customWidth="1"/>
    <col min="4" max="4" width="9.88671875" customWidth="1"/>
    <col min="5" max="5" width="8.6640625" customWidth="1"/>
    <col min="6" max="7" width="11.44140625" customWidth="1"/>
    <col min="8" max="8" width="21.33203125" customWidth="1"/>
    <col min="9" max="9" width="3.6640625" customWidth="1"/>
    <col min="10" max="10" width="37.5546875" customWidth="1"/>
    <col min="11" max="11" width="13.6640625" customWidth="1"/>
    <col min="12" max="13" width="13.88671875" customWidth="1"/>
    <col min="14" max="26" width="15.88671875" customWidth="1"/>
    <col min="27" max="27" width="23.5546875" customWidth="1"/>
    <col min="28" max="28" width="48.6640625" customWidth="1"/>
    <col min="29" max="29" width="34.88671875" customWidth="1"/>
    <col min="30" max="30" width="16" customWidth="1"/>
  </cols>
  <sheetData>
    <row r="2" spans="2:32" s="102" customFormat="1" ht="18">
      <c r="B2" s="175" t="s">
        <v>11</v>
      </c>
      <c r="C2" s="175"/>
      <c r="D2" s="175"/>
      <c r="E2" s="175"/>
      <c r="F2" s="175"/>
      <c r="G2" s="175"/>
      <c r="H2" s="175"/>
      <c r="I2" s="175"/>
      <c r="J2" s="175"/>
      <c r="K2" s="175"/>
      <c r="L2" s="175"/>
      <c r="M2" s="175"/>
      <c r="N2" s="175"/>
      <c r="O2" s="175"/>
      <c r="P2" s="175"/>
      <c r="Q2" s="175"/>
      <c r="R2" s="175"/>
      <c r="S2" s="175"/>
      <c r="T2" s="175"/>
      <c r="U2" s="175"/>
      <c r="V2" s="175"/>
      <c r="W2" s="175"/>
      <c r="X2" s="175"/>
      <c r="Y2" s="175"/>
      <c r="Z2" s="175"/>
      <c r="AA2" s="175"/>
      <c r="AB2" t="s">
        <v>3</v>
      </c>
    </row>
    <row r="3" spans="2:32" s="102" customFormat="1" ht="21">
      <c r="B3" s="103" t="s">
        <v>92</v>
      </c>
      <c r="C3" s="71"/>
      <c r="D3" s="2"/>
      <c r="E3" s="2"/>
      <c r="F3" s="2"/>
      <c r="G3" s="104"/>
      <c r="H3" s="104"/>
      <c r="I3" s="104"/>
      <c r="J3" s="104"/>
      <c r="K3" s="104"/>
      <c r="L3" s="2"/>
      <c r="M3" s="2"/>
      <c r="N3" s="2"/>
      <c r="O3" s="2"/>
      <c r="P3" s="2"/>
      <c r="Q3" s="2"/>
      <c r="R3" s="2"/>
      <c r="S3" s="2"/>
      <c r="T3" s="2"/>
      <c r="U3" s="2"/>
      <c r="V3" s="2"/>
      <c r="W3" s="2"/>
      <c r="X3" s="2"/>
      <c r="Y3" s="2"/>
      <c r="Z3" s="2"/>
      <c r="AA3" s="2"/>
      <c r="AB3" s="4" t="s">
        <v>29</v>
      </c>
    </row>
    <row r="4" spans="2:32" ht="12" customHeight="1">
      <c r="E4" s="105"/>
      <c r="F4" s="105"/>
      <c r="G4" s="105"/>
      <c r="H4" s="105"/>
      <c r="I4" s="105"/>
      <c r="J4" s="101"/>
      <c r="K4" s="101"/>
      <c r="L4" s="101"/>
      <c r="M4" s="101"/>
      <c r="N4" s="101"/>
      <c r="O4" s="101"/>
      <c r="P4" s="101"/>
      <c r="Q4" s="101"/>
      <c r="R4" s="101"/>
      <c r="S4" s="101"/>
      <c r="T4" s="101"/>
      <c r="U4" s="101"/>
      <c r="V4" s="101"/>
      <c r="W4" s="101"/>
      <c r="X4" s="101"/>
      <c r="Y4" s="101"/>
      <c r="Z4" s="101"/>
      <c r="AA4" s="1"/>
      <c r="AB4" s="5" t="s">
        <v>129</v>
      </c>
      <c r="AC4" s="1"/>
      <c r="AD4" s="1"/>
      <c r="AE4" s="1"/>
      <c r="AF4" s="1"/>
    </row>
    <row r="5" spans="2:32" ht="15" thickBot="1">
      <c r="C5" s="106" t="s">
        <v>23</v>
      </c>
      <c r="E5" s="105"/>
      <c r="F5" s="105"/>
      <c r="G5" s="105"/>
      <c r="I5" s="105"/>
      <c r="J5" s="106" t="s">
        <v>24</v>
      </c>
      <c r="L5" s="107"/>
      <c r="M5" s="107"/>
      <c r="N5" s="107"/>
      <c r="O5" s="107"/>
      <c r="P5" s="107"/>
      <c r="Q5" s="107"/>
      <c r="R5" s="107"/>
      <c r="S5" s="107"/>
      <c r="T5" s="107"/>
      <c r="U5" s="107"/>
      <c r="V5" s="107"/>
      <c r="W5" s="107"/>
      <c r="X5" s="107"/>
      <c r="Y5" s="107"/>
      <c r="Z5" s="107"/>
      <c r="AA5" s="1"/>
      <c r="AB5" s="1"/>
      <c r="AC5" s="1"/>
      <c r="AD5" s="1"/>
      <c r="AE5" s="1"/>
      <c r="AF5" s="1"/>
    </row>
    <row r="6" spans="2:32" ht="15" thickBot="1">
      <c r="B6" s="194" t="s">
        <v>25</v>
      </c>
      <c r="C6" s="192" t="s">
        <v>26</v>
      </c>
      <c r="D6" s="190" t="s">
        <v>27</v>
      </c>
      <c r="E6" s="190" t="s">
        <v>13</v>
      </c>
      <c r="F6" s="190" t="s">
        <v>16</v>
      </c>
      <c r="G6" s="190" t="s">
        <v>64</v>
      </c>
      <c r="H6" s="188" t="s">
        <v>56</v>
      </c>
      <c r="I6" s="105"/>
      <c r="J6" s="185" t="s">
        <v>115</v>
      </c>
      <c r="K6" s="186"/>
      <c r="L6" s="186"/>
      <c r="M6" s="186"/>
      <c r="N6" s="187"/>
      <c r="O6" s="182" t="s">
        <v>113</v>
      </c>
      <c r="P6" s="183"/>
      <c r="Q6" s="183"/>
      <c r="R6" s="183"/>
      <c r="S6" s="183"/>
      <c r="T6" s="183"/>
      <c r="U6" s="183"/>
      <c r="V6" s="183"/>
      <c r="W6" s="183"/>
      <c r="X6" s="183"/>
      <c r="Y6" s="183"/>
      <c r="Z6" s="183"/>
      <c r="AA6" s="184"/>
      <c r="AB6" s="1"/>
      <c r="AC6" s="1"/>
      <c r="AD6" s="1"/>
      <c r="AE6" s="1"/>
      <c r="AF6" s="1"/>
    </row>
    <row r="7" spans="2:32" ht="131.25" customHeight="1" thickBot="1">
      <c r="B7" s="195"/>
      <c r="C7" s="193"/>
      <c r="D7" s="191"/>
      <c r="E7" s="191"/>
      <c r="F7" s="191"/>
      <c r="G7" s="191"/>
      <c r="H7" s="189"/>
      <c r="I7" s="108" t="s">
        <v>25</v>
      </c>
      <c r="J7" s="109" t="s">
        <v>130</v>
      </c>
      <c r="K7" s="110" t="s">
        <v>14</v>
      </c>
      <c r="L7" s="111" t="s">
        <v>13</v>
      </c>
      <c r="M7" s="112" t="s">
        <v>16</v>
      </c>
      <c r="N7" s="113" t="s">
        <v>64</v>
      </c>
      <c r="O7" s="114" t="s">
        <v>118</v>
      </c>
      <c r="P7" s="115" t="s">
        <v>119</v>
      </c>
      <c r="Q7" s="116" t="s">
        <v>120</v>
      </c>
      <c r="R7" s="115" t="s">
        <v>131</v>
      </c>
      <c r="S7" s="115" t="s">
        <v>121</v>
      </c>
      <c r="T7" s="115" t="s">
        <v>122</v>
      </c>
      <c r="U7" s="114" t="s">
        <v>132</v>
      </c>
      <c r="V7" s="115" t="s">
        <v>123</v>
      </c>
      <c r="W7" s="115" t="s">
        <v>124</v>
      </c>
      <c r="X7" s="114" t="s">
        <v>133</v>
      </c>
      <c r="Y7" s="115" t="s">
        <v>125</v>
      </c>
      <c r="Z7" s="115" t="s">
        <v>126</v>
      </c>
      <c r="AA7" s="114" t="s">
        <v>57</v>
      </c>
      <c r="AB7" s="154" t="s">
        <v>112</v>
      </c>
      <c r="AC7" s="1"/>
      <c r="AD7" s="1"/>
      <c r="AE7" s="1"/>
      <c r="AF7" s="1"/>
    </row>
    <row r="8" spans="2:32" ht="15.6">
      <c r="B8" s="119">
        <v>1</v>
      </c>
      <c r="C8" s="75" t="s">
        <v>28</v>
      </c>
      <c r="D8" s="85"/>
      <c r="E8" s="85"/>
      <c r="F8" s="120">
        <f>D8*E8</f>
        <v>0</v>
      </c>
      <c r="G8" s="81"/>
      <c r="H8" s="121">
        <f>F8*G8/1000</f>
        <v>0</v>
      </c>
      <c r="I8" s="122">
        <v>1</v>
      </c>
      <c r="J8" s="75" t="s">
        <v>28</v>
      </c>
      <c r="K8" s="72"/>
      <c r="L8" s="72"/>
      <c r="M8" s="120">
        <f>K8*L8</f>
        <v>0</v>
      </c>
      <c r="N8" s="86"/>
      <c r="O8" s="92"/>
      <c r="P8" s="123">
        <f>M8*O8</f>
        <v>0</v>
      </c>
      <c r="Q8" s="86"/>
      <c r="R8" s="95"/>
      <c r="S8" s="124">
        <f>M8*R8</f>
        <v>0</v>
      </c>
      <c r="T8" s="97"/>
      <c r="U8" s="95"/>
      <c r="V8" s="125">
        <f>U8*M8</f>
        <v>0</v>
      </c>
      <c r="W8" s="99"/>
      <c r="X8" s="95"/>
      <c r="Y8" s="123">
        <f>M8*X8</f>
        <v>0</v>
      </c>
      <c r="Z8" s="86"/>
      <c r="AA8" s="153">
        <f>(P8*Q8/1000)+(S8*T8/1000)+(V8*W8/1000)+(Y8*Z8/1000)</f>
        <v>0</v>
      </c>
      <c r="AB8" s="155" t="str">
        <f>IF(Q8+T8+W8+Z8&lt;&gt;N8,"Darbo valandų skaičius nesutampa su nurodytu N stulpelyje","")</f>
        <v/>
      </c>
      <c r="AC8" s="1"/>
      <c r="AD8" s="1"/>
      <c r="AE8" s="1"/>
      <c r="AF8" s="1"/>
    </row>
    <row r="9" spans="2:32" ht="15.6">
      <c r="B9" s="128">
        <v>2</v>
      </c>
      <c r="C9" s="75" t="s">
        <v>28</v>
      </c>
      <c r="D9" s="76"/>
      <c r="E9" s="76"/>
      <c r="F9" s="129">
        <f t="shared" ref="F9:F25" si="0">D9*E9</f>
        <v>0</v>
      </c>
      <c r="G9" s="77"/>
      <c r="H9" s="130">
        <f t="shared" ref="H9:H25" si="1">F9*G9/1000</f>
        <v>0</v>
      </c>
      <c r="I9" s="122">
        <v>2</v>
      </c>
      <c r="J9" s="75" t="s">
        <v>28</v>
      </c>
      <c r="K9" s="78"/>
      <c r="L9" s="74"/>
      <c r="M9" s="120">
        <f t="shared" ref="M9:M25" si="2">K9*L9</f>
        <v>0</v>
      </c>
      <c r="N9" s="87"/>
      <c r="O9" s="92"/>
      <c r="P9" s="123">
        <f t="shared" ref="P9:P25" si="3">M9*O9</f>
        <v>0</v>
      </c>
      <c r="Q9" s="86"/>
      <c r="R9" s="95"/>
      <c r="S9" s="124">
        <f t="shared" ref="S9:S25" si="4">M9*R9</f>
        <v>0</v>
      </c>
      <c r="T9" s="97"/>
      <c r="U9" s="95"/>
      <c r="V9" s="125">
        <f t="shared" ref="V9:V25" si="5">U9*M9</f>
        <v>0</v>
      </c>
      <c r="W9" s="99"/>
      <c r="X9" s="95"/>
      <c r="Y9" s="37">
        <f t="shared" ref="Y9:Y25" si="6">M9*X9</f>
        <v>0</v>
      </c>
      <c r="Z9" s="87"/>
      <c r="AA9" s="153">
        <f t="shared" ref="AA9:AA25" si="7">(P9*Q9/1000)+(S9*T9/1000)+(V9*W9/1000)+(Y9*Z9/1000)</f>
        <v>0</v>
      </c>
      <c r="AB9" s="155" t="str">
        <f t="shared" ref="AB9:AB25" si="8">IF(Q9+T9+W9+Z9&lt;&gt;N9,"Darbo valandų skaičius nesutampa su nurodytu N stulpelyje","")</f>
        <v/>
      </c>
      <c r="AC9" s="1"/>
      <c r="AD9" s="1"/>
      <c r="AE9" s="1"/>
      <c r="AF9" s="1"/>
    </row>
    <row r="10" spans="2:32" ht="15.6">
      <c r="B10" s="128">
        <v>3</v>
      </c>
      <c r="C10" s="75" t="s">
        <v>28</v>
      </c>
      <c r="D10" s="74"/>
      <c r="E10" s="74"/>
      <c r="F10" s="129">
        <f t="shared" si="0"/>
        <v>0</v>
      </c>
      <c r="G10" s="77"/>
      <c r="H10" s="130">
        <f t="shared" si="1"/>
        <v>0</v>
      </c>
      <c r="I10" s="122">
        <v>3</v>
      </c>
      <c r="J10" s="75" t="s">
        <v>28</v>
      </c>
      <c r="K10" s="74"/>
      <c r="L10" s="74"/>
      <c r="M10" s="120">
        <f t="shared" si="2"/>
        <v>0</v>
      </c>
      <c r="N10" s="87"/>
      <c r="O10" s="92"/>
      <c r="P10" s="123">
        <f t="shared" si="3"/>
        <v>0</v>
      </c>
      <c r="Q10" s="86"/>
      <c r="R10" s="95"/>
      <c r="S10" s="124">
        <f t="shared" si="4"/>
        <v>0</v>
      </c>
      <c r="T10" s="97"/>
      <c r="U10" s="95"/>
      <c r="V10" s="125">
        <f t="shared" si="5"/>
        <v>0</v>
      </c>
      <c r="W10" s="99"/>
      <c r="X10" s="95"/>
      <c r="Y10" s="37">
        <f t="shared" si="6"/>
        <v>0</v>
      </c>
      <c r="Z10" s="87"/>
      <c r="AA10" s="153">
        <f t="shared" si="7"/>
        <v>0</v>
      </c>
      <c r="AB10" s="155" t="str">
        <f t="shared" si="8"/>
        <v/>
      </c>
      <c r="AC10" s="1"/>
      <c r="AD10" s="1"/>
      <c r="AE10" s="1"/>
      <c r="AF10" s="1"/>
    </row>
    <row r="11" spans="2:32" ht="15.6">
      <c r="B11" s="119">
        <v>4</v>
      </c>
      <c r="C11" s="75" t="s">
        <v>28</v>
      </c>
      <c r="D11" s="76"/>
      <c r="E11" s="76"/>
      <c r="F11" s="129">
        <f t="shared" si="0"/>
        <v>0</v>
      </c>
      <c r="G11" s="77"/>
      <c r="H11" s="131">
        <f t="shared" si="1"/>
        <v>0</v>
      </c>
      <c r="I11" s="132">
        <v>4</v>
      </c>
      <c r="J11" s="75" t="s">
        <v>28</v>
      </c>
      <c r="K11" s="74"/>
      <c r="L11" s="74"/>
      <c r="M11" s="120">
        <f t="shared" si="2"/>
        <v>0</v>
      </c>
      <c r="N11" s="87"/>
      <c r="O11" s="92"/>
      <c r="P11" s="123">
        <f t="shared" si="3"/>
        <v>0</v>
      </c>
      <c r="Q11" s="86"/>
      <c r="R11" s="95"/>
      <c r="S11" s="124">
        <f t="shared" si="4"/>
        <v>0</v>
      </c>
      <c r="T11" s="97"/>
      <c r="U11" s="95"/>
      <c r="V11" s="125">
        <f t="shared" si="5"/>
        <v>0</v>
      </c>
      <c r="W11" s="99"/>
      <c r="X11" s="95"/>
      <c r="Y11" s="37">
        <f t="shared" si="6"/>
        <v>0</v>
      </c>
      <c r="Z11" s="87"/>
      <c r="AA11" s="153">
        <f t="shared" si="7"/>
        <v>0</v>
      </c>
      <c r="AB11" s="155" t="str">
        <f t="shared" si="8"/>
        <v/>
      </c>
      <c r="AC11" s="1"/>
      <c r="AD11" s="1"/>
      <c r="AE11" s="1"/>
      <c r="AF11" s="1"/>
    </row>
    <row r="12" spans="2:32" ht="15.6">
      <c r="B12" s="128">
        <v>5</v>
      </c>
      <c r="C12" s="75" t="s">
        <v>28</v>
      </c>
      <c r="D12" s="74"/>
      <c r="E12" s="74"/>
      <c r="F12" s="129">
        <f t="shared" si="0"/>
        <v>0</v>
      </c>
      <c r="G12" s="77"/>
      <c r="H12" s="131">
        <f t="shared" si="1"/>
        <v>0</v>
      </c>
      <c r="I12" s="122">
        <v>5</v>
      </c>
      <c r="J12" s="75" t="s">
        <v>28</v>
      </c>
      <c r="K12" s="74"/>
      <c r="L12" s="74"/>
      <c r="M12" s="120">
        <f t="shared" si="2"/>
        <v>0</v>
      </c>
      <c r="N12" s="87"/>
      <c r="O12" s="92"/>
      <c r="P12" s="123">
        <f t="shared" si="3"/>
        <v>0</v>
      </c>
      <c r="Q12" s="86"/>
      <c r="R12" s="95"/>
      <c r="S12" s="124">
        <f t="shared" si="4"/>
        <v>0</v>
      </c>
      <c r="T12" s="80"/>
      <c r="U12" s="95"/>
      <c r="V12" s="125">
        <f t="shared" si="5"/>
        <v>0</v>
      </c>
      <c r="W12" s="99"/>
      <c r="X12" s="95"/>
      <c r="Y12" s="37">
        <f t="shared" si="6"/>
        <v>0</v>
      </c>
      <c r="Z12" s="87"/>
      <c r="AA12" s="153">
        <f t="shared" si="7"/>
        <v>0</v>
      </c>
      <c r="AB12" s="155" t="str">
        <f t="shared" si="8"/>
        <v/>
      </c>
      <c r="AD12" s="1"/>
      <c r="AE12" s="1"/>
      <c r="AF12" s="1"/>
    </row>
    <row r="13" spans="2:32" ht="15.6">
      <c r="B13" s="128">
        <v>6</v>
      </c>
      <c r="C13" s="75" t="s">
        <v>28</v>
      </c>
      <c r="D13" s="74"/>
      <c r="E13" s="74"/>
      <c r="F13" s="129">
        <f t="shared" si="0"/>
        <v>0</v>
      </c>
      <c r="G13" s="77"/>
      <c r="H13" s="131">
        <f t="shared" si="1"/>
        <v>0</v>
      </c>
      <c r="I13" s="122">
        <v>6</v>
      </c>
      <c r="J13" s="75" t="s">
        <v>28</v>
      </c>
      <c r="K13" s="78"/>
      <c r="L13" s="74"/>
      <c r="M13" s="120">
        <f t="shared" si="2"/>
        <v>0</v>
      </c>
      <c r="N13" s="87"/>
      <c r="O13" s="92"/>
      <c r="P13" s="123">
        <f t="shared" si="3"/>
        <v>0</v>
      </c>
      <c r="Q13" s="86"/>
      <c r="R13" s="95"/>
      <c r="S13" s="124">
        <f t="shared" si="4"/>
        <v>0</v>
      </c>
      <c r="T13" s="80"/>
      <c r="U13" s="95"/>
      <c r="V13" s="125">
        <f t="shared" si="5"/>
        <v>0</v>
      </c>
      <c r="W13" s="99"/>
      <c r="X13" s="95"/>
      <c r="Y13" s="37">
        <f t="shared" si="6"/>
        <v>0</v>
      </c>
      <c r="Z13" s="87"/>
      <c r="AA13" s="153">
        <f t="shared" si="7"/>
        <v>0</v>
      </c>
      <c r="AB13" s="155" t="str">
        <f t="shared" si="8"/>
        <v/>
      </c>
      <c r="AC13" s="1"/>
      <c r="AD13" s="1"/>
      <c r="AE13" s="1"/>
      <c r="AF13" s="1"/>
    </row>
    <row r="14" spans="2:32" ht="15.6">
      <c r="B14" s="119">
        <v>7</v>
      </c>
      <c r="C14" s="75" t="s">
        <v>28</v>
      </c>
      <c r="D14" s="74"/>
      <c r="E14" s="74"/>
      <c r="F14" s="129">
        <f t="shared" si="0"/>
        <v>0</v>
      </c>
      <c r="G14" s="77"/>
      <c r="H14" s="131">
        <f t="shared" si="1"/>
        <v>0</v>
      </c>
      <c r="I14" s="122">
        <v>7</v>
      </c>
      <c r="J14" s="75" t="s">
        <v>28</v>
      </c>
      <c r="K14" s="74"/>
      <c r="L14" s="74"/>
      <c r="M14" s="120">
        <f t="shared" si="2"/>
        <v>0</v>
      </c>
      <c r="N14" s="87"/>
      <c r="O14" s="92"/>
      <c r="P14" s="123">
        <f t="shared" si="3"/>
        <v>0</v>
      </c>
      <c r="Q14" s="86"/>
      <c r="R14" s="95"/>
      <c r="S14" s="124">
        <f t="shared" si="4"/>
        <v>0</v>
      </c>
      <c r="T14" s="80"/>
      <c r="U14" s="95"/>
      <c r="V14" s="125">
        <f t="shared" si="5"/>
        <v>0</v>
      </c>
      <c r="W14" s="99"/>
      <c r="X14" s="95"/>
      <c r="Y14" s="37">
        <f t="shared" si="6"/>
        <v>0</v>
      </c>
      <c r="Z14" s="87"/>
      <c r="AA14" s="153">
        <f t="shared" si="7"/>
        <v>0</v>
      </c>
      <c r="AB14" s="155" t="str">
        <f t="shared" si="8"/>
        <v/>
      </c>
      <c r="AC14" s="1"/>
      <c r="AD14" s="1"/>
      <c r="AE14" s="1"/>
      <c r="AF14" s="1"/>
    </row>
    <row r="15" spans="2:32" ht="15.6">
      <c r="B15" s="128">
        <v>8</v>
      </c>
      <c r="C15" s="75" t="s">
        <v>28</v>
      </c>
      <c r="D15" s="74"/>
      <c r="E15" s="74"/>
      <c r="F15" s="129">
        <f t="shared" si="0"/>
        <v>0</v>
      </c>
      <c r="G15" s="77"/>
      <c r="H15" s="131">
        <f t="shared" si="1"/>
        <v>0</v>
      </c>
      <c r="I15" s="132">
        <v>8</v>
      </c>
      <c r="J15" s="75" t="s">
        <v>28</v>
      </c>
      <c r="K15" s="74"/>
      <c r="L15" s="74"/>
      <c r="M15" s="120">
        <f t="shared" si="2"/>
        <v>0</v>
      </c>
      <c r="N15" s="87"/>
      <c r="O15" s="92"/>
      <c r="P15" s="123">
        <f t="shared" si="3"/>
        <v>0</v>
      </c>
      <c r="Q15" s="86"/>
      <c r="R15" s="95"/>
      <c r="S15" s="124">
        <f t="shared" si="4"/>
        <v>0</v>
      </c>
      <c r="T15" s="80"/>
      <c r="U15" s="95"/>
      <c r="V15" s="125">
        <f t="shared" si="5"/>
        <v>0</v>
      </c>
      <c r="W15" s="99"/>
      <c r="X15" s="95"/>
      <c r="Y15" s="37">
        <f t="shared" si="6"/>
        <v>0</v>
      </c>
      <c r="Z15" s="87"/>
      <c r="AA15" s="153">
        <f t="shared" si="7"/>
        <v>0</v>
      </c>
      <c r="AB15" s="155" t="str">
        <f t="shared" si="8"/>
        <v/>
      </c>
      <c r="AC15" s="1"/>
      <c r="AD15" s="1"/>
      <c r="AE15" s="1"/>
      <c r="AF15" s="1"/>
    </row>
    <row r="16" spans="2:32" ht="15.6">
      <c r="B16" s="128">
        <v>9</v>
      </c>
      <c r="C16" s="75" t="s">
        <v>28</v>
      </c>
      <c r="D16" s="74"/>
      <c r="E16" s="74"/>
      <c r="F16" s="129">
        <f t="shared" si="0"/>
        <v>0</v>
      </c>
      <c r="G16" s="77"/>
      <c r="H16" s="131">
        <f t="shared" si="1"/>
        <v>0</v>
      </c>
      <c r="I16" s="122">
        <v>9</v>
      </c>
      <c r="J16" s="75" t="s">
        <v>28</v>
      </c>
      <c r="K16" s="74"/>
      <c r="L16" s="74"/>
      <c r="M16" s="120">
        <f t="shared" si="2"/>
        <v>0</v>
      </c>
      <c r="N16" s="87"/>
      <c r="O16" s="92"/>
      <c r="P16" s="123">
        <f t="shared" si="3"/>
        <v>0</v>
      </c>
      <c r="Q16" s="86"/>
      <c r="R16" s="95"/>
      <c r="S16" s="124">
        <f t="shared" si="4"/>
        <v>0</v>
      </c>
      <c r="T16" s="80"/>
      <c r="U16" s="95"/>
      <c r="V16" s="125">
        <f t="shared" si="5"/>
        <v>0</v>
      </c>
      <c r="W16" s="99"/>
      <c r="X16" s="95"/>
      <c r="Y16" s="37">
        <f t="shared" si="6"/>
        <v>0</v>
      </c>
      <c r="Z16" s="87"/>
      <c r="AA16" s="153">
        <f t="shared" si="7"/>
        <v>0</v>
      </c>
      <c r="AB16" s="155" t="str">
        <f t="shared" si="8"/>
        <v/>
      </c>
      <c r="AC16" s="1"/>
      <c r="AD16" s="1"/>
      <c r="AE16" s="1"/>
      <c r="AF16" s="1"/>
    </row>
    <row r="17" spans="2:38" ht="15.6">
      <c r="B17" s="119">
        <v>10</v>
      </c>
      <c r="C17" s="75" t="s">
        <v>28</v>
      </c>
      <c r="D17" s="74"/>
      <c r="E17" s="74"/>
      <c r="F17" s="129">
        <f t="shared" si="0"/>
        <v>0</v>
      </c>
      <c r="G17" s="77"/>
      <c r="H17" s="131">
        <f t="shared" si="1"/>
        <v>0</v>
      </c>
      <c r="I17" s="122">
        <v>10</v>
      </c>
      <c r="J17" s="75" t="s">
        <v>28</v>
      </c>
      <c r="K17" s="74"/>
      <c r="L17" s="74"/>
      <c r="M17" s="120">
        <f t="shared" si="2"/>
        <v>0</v>
      </c>
      <c r="N17" s="87"/>
      <c r="O17" s="92"/>
      <c r="P17" s="123">
        <f t="shared" si="3"/>
        <v>0</v>
      </c>
      <c r="Q17" s="86"/>
      <c r="R17" s="95"/>
      <c r="S17" s="124">
        <f t="shared" si="4"/>
        <v>0</v>
      </c>
      <c r="T17" s="80"/>
      <c r="U17" s="95"/>
      <c r="V17" s="125">
        <f t="shared" si="5"/>
        <v>0</v>
      </c>
      <c r="W17" s="99"/>
      <c r="X17" s="95"/>
      <c r="Y17" s="37">
        <f t="shared" si="6"/>
        <v>0</v>
      </c>
      <c r="Z17" s="87"/>
      <c r="AA17" s="153">
        <f t="shared" si="7"/>
        <v>0</v>
      </c>
      <c r="AB17" s="155" t="str">
        <f t="shared" si="8"/>
        <v/>
      </c>
      <c r="AC17" s="1"/>
      <c r="AD17" s="1"/>
      <c r="AE17" s="1"/>
      <c r="AF17" s="1"/>
    </row>
    <row r="18" spans="2:38" ht="15.6">
      <c r="B18" s="128">
        <v>11</v>
      </c>
      <c r="C18" s="75" t="s">
        <v>28</v>
      </c>
      <c r="D18" s="74"/>
      <c r="E18" s="74"/>
      <c r="F18" s="129">
        <f t="shared" si="0"/>
        <v>0</v>
      </c>
      <c r="G18" s="77"/>
      <c r="H18" s="131">
        <f t="shared" si="1"/>
        <v>0</v>
      </c>
      <c r="I18" s="122">
        <v>11</v>
      </c>
      <c r="J18" s="75" t="s">
        <v>28</v>
      </c>
      <c r="K18" s="74"/>
      <c r="L18" s="74"/>
      <c r="M18" s="120">
        <f t="shared" si="2"/>
        <v>0</v>
      </c>
      <c r="N18" s="87"/>
      <c r="O18" s="92"/>
      <c r="P18" s="123">
        <f t="shared" si="3"/>
        <v>0</v>
      </c>
      <c r="Q18" s="86"/>
      <c r="R18" s="95"/>
      <c r="S18" s="124">
        <f t="shared" si="4"/>
        <v>0</v>
      </c>
      <c r="T18" s="80"/>
      <c r="U18" s="95"/>
      <c r="V18" s="125">
        <f t="shared" si="5"/>
        <v>0</v>
      </c>
      <c r="W18" s="99"/>
      <c r="X18" s="95"/>
      <c r="Y18" s="37">
        <f t="shared" si="6"/>
        <v>0</v>
      </c>
      <c r="Z18" s="87"/>
      <c r="AA18" s="153">
        <f t="shared" si="7"/>
        <v>0</v>
      </c>
      <c r="AB18" s="155" t="str">
        <f t="shared" si="8"/>
        <v/>
      </c>
      <c r="AC18" s="1"/>
      <c r="AD18" s="1"/>
      <c r="AE18" s="1"/>
      <c r="AF18" s="1"/>
    </row>
    <row r="19" spans="2:38" ht="15.6">
      <c r="B19" s="128">
        <v>12</v>
      </c>
      <c r="C19" s="75" t="s">
        <v>28</v>
      </c>
      <c r="D19" s="74"/>
      <c r="E19" s="74"/>
      <c r="F19" s="129">
        <f t="shared" si="0"/>
        <v>0</v>
      </c>
      <c r="G19" s="77"/>
      <c r="H19" s="131">
        <f t="shared" si="1"/>
        <v>0</v>
      </c>
      <c r="I19" s="132">
        <v>12</v>
      </c>
      <c r="J19" s="75" t="s">
        <v>28</v>
      </c>
      <c r="K19" s="74"/>
      <c r="L19" s="74"/>
      <c r="M19" s="120">
        <f t="shared" si="2"/>
        <v>0</v>
      </c>
      <c r="N19" s="87"/>
      <c r="O19" s="92"/>
      <c r="P19" s="123">
        <f t="shared" si="3"/>
        <v>0</v>
      </c>
      <c r="Q19" s="86"/>
      <c r="R19" s="95"/>
      <c r="S19" s="124">
        <f t="shared" si="4"/>
        <v>0</v>
      </c>
      <c r="T19" s="80"/>
      <c r="U19" s="95"/>
      <c r="V19" s="125">
        <f t="shared" si="5"/>
        <v>0</v>
      </c>
      <c r="W19" s="99"/>
      <c r="X19" s="95"/>
      <c r="Y19" s="37">
        <f t="shared" si="6"/>
        <v>0</v>
      </c>
      <c r="Z19" s="87"/>
      <c r="AA19" s="153">
        <f t="shared" si="7"/>
        <v>0</v>
      </c>
      <c r="AB19" s="155" t="str">
        <f t="shared" si="8"/>
        <v/>
      </c>
      <c r="AC19" s="1"/>
      <c r="AD19" s="1"/>
      <c r="AE19" s="1"/>
      <c r="AF19" s="1"/>
    </row>
    <row r="20" spans="2:38" ht="15.6">
      <c r="B20" s="119">
        <v>13</v>
      </c>
      <c r="C20" s="75" t="s">
        <v>28</v>
      </c>
      <c r="D20" s="74"/>
      <c r="E20" s="74"/>
      <c r="F20" s="129">
        <f t="shared" si="0"/>
        <v>0</v>
      </c>
      <c r="G20" s="77"/>
      <c r="H20" s="131">
        <f t="shared" si="1"/>
        <v>0</v>
      </c>
      <c r="I20" s="122">
        <v>13</v>
      </c>
      <c r="J20" s="75" t="s">
        <v>28</v>
      </c>
      <c r="K20" s="74"/>
      <c r="L20" s="74"/>
      <c r="M20" s="120">
        <f t="shared" si="2"/>
        <v>0</v>
      </c>
      <c r="N20" s="87"/>
      <c r="O20" s="92"/>
      <c r="P20" s="123">
        <f t="shared" si="3"/>
        <v>0</v>
      </c>
      <c r="Q20" s="86"/>
      <c r="R20" s="95"/>
      <c r="S20" s="124">
        <f t="shared" si="4"/>
        <v>0</v>
      </c>
      <c r="T20" s="80"/>
      <c r="U20" s="95"/>
      <c r="V20" s="125">
        <f t="shared" si="5"/>
        <v>0</v>
      </c>
      <c r="W20" s="99"/>
      <c r="X20" s="95"/>
      <c r="Y20" s="37">
        <f t="shared" si="6"/>
        <v>0</v>
      </c>
      <c r="Z20" s="87"/>
      <c r="AA20" s="153">
        <f t="shared" si="7"/>
        <v>0</v>
      </c>
      <c r="AB20" s="155" t="str">
        <f t="shared" si="8"/>
        <v/>
      </c>
      <c r="AC20" s="1"/>
      <c r="AD20" s="1"/>
      <c r="AE20" s="1"/>
      <c r="AF20" s="1"/>
    </row>
    <row r="21" spans="2:38" ht="15.6">
      <c r="B21" s="128">
        <v>14</v>
      </c>
      <c r="C21" s="75" t="s">
        <v>28</v>
      </c>
      <c r="D21" s="74"/>
      <c r="E21" s="74"/>
      <c r="F21" s="129">
        <f t="shared" si="0"/>
        <v>0</v>
      </c>
      <c r="G21" s="77"/>
      <c r="H21" s="131">
        <f t="shared" si="1"/>
        <v>0</v>
      </c>
      <c r="I21" s="122">
        <v>14</v>
      </c>
      <c r="J21" s="75" t="s">
        <v>28</v>
      </c>
      <c r="K21" s="79"/>
      <c r="L21" s="74"/>
      <c r="M21" s="120">
        <f t="shared" si="2"/>
        <v>0</v>
      </c>
      <c r="N21" s="87"/>
      <c r="O21" s="92"/>
      <c r="P21" s="123">
        <f t="shared" si="3"/>
        <v>0</v>
      </c>
      <c r="Q21" s="86"/>
      <c r="R21" s="95"/>
      <c r="S21" s="124">
        <f t="shared" si="4"/>
        <v>0</v>
      </c>
      <c r="T21" s="80"/>
      <c r="U21" s="95"/>
      <c r="V21" s="125">
        <f t="shared" si="5"/>
        <v>0</v>
      </c>
      <c r="W21" s="99"/>
      <c r="X21" s="95"/>
      <c r="Y21" s="37">
        <f t="shared" si="6"/>
        <v>0</v>
      </c>
      <c r="Z21" s="87"/>
      <c r="AA21" s="153">
        <f t="shared" si="7"/>
        <v>0</v>
      </c>
      <c r="AB21" s="155" t="str">
        <f t="shared" si="8"/>
        <v/>
      </c>
      <c r="AC21" s="1"/>
      <c r="AD21" s="1"/>
      <c r="AE21" s="1"/>
      <c r="AF21" s="1"/>
    </row>
    <row r="22" spans="2:38" ht="15.6">
      <c r="B22" s="128">
        <v>15</v>
      </c>
      <c r="C22" s="75" t="s">
        <v>28</v>
      </c>
      <c r="D22" s="74"/>
      <c r="E22" s="74"/>
      <c r="F22" s="129">
        <f t="shared" si="0"/>
        <v>0</v>
      </c>
      <c r="G22" s="77"/>
      <c r="H22" s="131">
        <f t="shared" si="1"/>
        <v>0</v>
      </c>
      <c r="I22" s="122">
        <v>15</v>
      </c>
      <c r="J22" s="75" t="s">
        <v>28</v>
      </c>
      <c r="K22" s="74"/>
      <c r="L22" s="74"/>
      <c r="M22" s="120">
        <f t="shared" si="2"/>
        <v>0</v>
      </c>
      <c r="N22" s="87"/>
      <c r="O22" s="92"/>
      <c r="P22" s="123">
        <f t="shared" si="3"/>
        <v>0</v>
      </c>
      <c r="Q22" s="86"/>
      <c r="R22" s="95"/>
      <c r="S22" s="124">
        <f t="shared" si="4"/>
        <v>0</v>
      </c>
      <c r="T22" s="80"/>
      <c r="U22" s="95"/>
      <c r="V22" s="125">
        <f t="shared" si="5"/>
        <v>0</v>
      </c>
      <c r="W22" s="99"/>
      <c r="X22" s="95"/>
      <c r="Y22" s="37">
        <f t="shared" si="6"/>
        <v>0</v>
      </c>
      <c r="Z22" s="87"/>
      <c r="AA22" s="153">
        <f t="shared" si="7"/>
        <v>0</v>
      </c>
      <c r="AB22" s="155" t="str">
        <f t="shared" si="8"/>
        <v/>
      </c>
      <c r="AC22" s="1"/>
      <c r="AD22" s="1"/>
      <c r="AE22" s="1"/>
      <c r="AF22" s="1"/>
    </row>
    <row r="23" spans="2:38" ht="15.6">
      <c r="B23" s="119">
        <v>16</v>
      </c>
      <c r="C23" s="75" t="s">
        <v>28</v>
      </c>
      <c r="D23" s="74"/>
      <c r="E23" s="74"/>
      <c r="F23" s="129">
        <f t="shared" si="0"/>
        <v>0</v>
      </c>
      <c r="G23" s="77"/>
      <c r="H23" s="131">
        <f t="shared" si="1"/>
        <v>0</v>
      </c>
      <c r="I23" s="132">
        <v>16</v>
      </c>
      <c r="J23" s="75" t="s">
        <v>28</v>
      </c>
      <c r="K23" s="74"/>
      <c r="L23" s="74"/>
      <c r="M23" s="120">
        <f t="shared" si="2"/>
        <v>0</v>
      </c>
      <c r="N23" s="87"/>
      <c r="O23" s="92"/>
      <c r="P23" s="123">
        <f t="shared" si="3"/>
        <v>0</v>
      </c>
      <c r="Q23" s="86"/>
      <c r="R23" s="95"/>
      <c r="S23" s="124">
        <f t="shared" si="4"/>
        <v>0</v>
      </c>
      <c r="T23" s="80"/>
      <c r="U23" s="95"/>
      <c r="V23" s="125">
        <f t="shared" si="5"/>
        <v>0</v>
      </c>
      <c r="W23" s="99"/>
      <c r="X23" s="95"/>
      <c r="Y23" s="37">
        <f t="shared" si="6"/>
        <v>0</v>
      </c>
      <c r="Z23" s="87"/>
      <c r="AA23" s="153">
        <f t="shared" si="7"/>
        <v>0</v>
      </c>
      <c r="AB23" s="155" t="str">
        <f t="shared" si="8"/>
        <v/>
      </c>
      <c r="AC23" s="1"/>
      <c r="AD23" s="1"/>
      <c r="AE23" s="1"/>
      <c r="AF23" s="1"/>
    </row>
    <row r="24" spans="2:38" ht="15.6">
      <c r="B24" s="128">
        <v>17</v>
      </c>
      <c r="C24" s="75" t="s">
        <v>28</v>
      </c>
      <c r="D24" s="74"/>
      <c r="E24" s="74"/>
      <c r="F24" s="129">
        <f t="shared" si="0"/>
        <v>0</v>
      </c>
      <c r="G24" s="77"/>
      <c r="H24" s="131">
        <f t="shared" si="1"/>
        <v>0</v>
      </c>
      <c r="I24" s="122">
        <v>17</v>
      </c>
      <c r="J24" s="75" t="s">
        <v>28</v>
      </c>
      <c r="K24" s="74"/>
      <c r="L24" s="74"/>
      <c r="M24" s="120">
        <f t="shared" si="2"/>
        <v>0</v>
      </c>
      <c r="N24" s="87"/>
      <c r="O24" s="92"/>
      <c r="P24" s="123">
        <f t="shared" si="3"/>
        <v>0</v>
      </c>
      <c r="Q24" s="86"/>
      <c r="R24" s="95"/>
      <c r="S24" s="124">
        <f t="shared" si="4"/>
        <v>0</v>
      </c>
      <c r="T24" s="80"/>
      <c r="U24" s="95"/>
      <c r="V24" s="125">
        <f t="shared" si="5"/>
        <v>0</v>
      </c>
      <c r="W24" s="99"/>
      <c r="X24" s="95"/>
      <c r="Y24" s="37">
        <f t="shared" si="6"/>
        <v>0</v>
      </c>
      <c r="Z24" s="87"/>
      <c r="AA24" s="153">
        <f t="shared" si="7"/>
        <v>0</v>
      </c>
      <c r="AB24" s="155" t="str">
        <f t="shared" si="8"/>
        <v/>
      </c>
      <c r="AC24" s="1"/>
      <c r="AD24" s="1"/>
      <c r="AE24" s="1"/>
      <c r="AF24" s="1"/>
    </row>
    <row r="25" spans="2:38" ht="16.2" thickBot="1">
      <c r="B25" s="128">
        <v>18</v>
      </c>
      <c r="C25" s="75" t="s">
        <v>28</v>
      </c>
      <c r="D25" s="74"/>
      <c r="E25" s="74"/>
      <c r="F25" s="129">
        <f t="shared" si="0"/>
        <v>0</v>
      </c>
      <c r="G25" s="77"/>
      <c r="H25" s="131">
        <f t="shared" si="1"/>
        <v>0</v>
      </c>
      <c r="I25" s="122">
        <v>18</v>
      </c>
      <c r="J25" s="89" t="s">
        <v>28</v>
      </c>
      <c r="K25" s="76"/>
      <c r="L25" s="76"/>
      <c r="M25" s="133">
        <f t="shared" si="2"/>
        <v>0</v>
      </c>
      <c r="N25" s="90"/>
      <c r="O25" s="93"/>
      <c r="P25" s="134">
        <f t="shared" si="3"/>
        <v>0</v>
      </c>
      <c r="Q25" s="94"/>
      <c r="R25" s="96"/>
      <c r="S25" s="135">
        <f t="shared" si="4"/>
        <v>0</v>
      </c>
      <c r="T25" s="98"/>
      <c r="U25" s="96"/>
      <c r="V25" s="136">
        <f t="shared" si="5"/>
        <v>0</v>
      </c>
      <c r="W25" s="100"/>
      <c r="X25" s="96"/>
      <c r="Y25" s="137">
        <f t="shared" si="6"/>
        <v>0</v>
      </c>
      <c r="Z25" s="90"/>
      <c r="AA25" s="153">
        <f t="shared" si="7"/>
        <v>0</v>
      </c>
      <c r="AB25" s="155" t="str">
        <f t="shared" si="8"/>
        <v/>
      </c>
      <c r="AC25" s="1"/>
      <c r="AD25" s="1"/>
      <c r="AE25" s="1"/>
      <c r="AF25" s="1"/>
    </row>
    <row r="26" spans="2:38" ht="14.25" customHeight="1" thickBot="1">
      <c r="B26" s="138"/>
      <c r="C26" s="139" t="s">
        <v>15</v>
      </c>
      <c r="D26" s="140">
        <f>SUM(D8:D25)</f>
        <v>0</v>
      </c>
      <c r="E26" s="140">
        <f>SUM(E8:E25)</f>
        <v>0</v>
      </c>
      <c r="F26" s="141">
        <f>SUM(F8:F25)</f>
        <v>0</v>
      </c>
      <c r="G26" s="141"/>
      <c r="H26" s="142">
        <f>SUM(H8:H25)</f>
        <v>0</v>
      </c>
      <c r="I26" s="143"/>
      <c r="J26" s="144" t="s">
        <v>15</v>
      </c>
      <c r="K26" s="145">
        <f>SUM(K8:K25)</f>
        <v>0</v>
      </c>
      <c r="L26" s="145">
        <f>SUM(L8:L25)</f>
        <v>0</v>
      </c>
      <c r="M26" s="145">
        <f t="shared" ref="M26:AB26" si="9">SUM(M8:M25)</f>
        <v>0</v>
      </c>
      <c r="N26" s="146"/>
      <c r="O26" s="147"/>
      <c r="P26" s="145"/>
      <c r="Q26" s="146"/>
      <c r="R26" s="146"/>
      <c r="S26" s="146"/>
      <c r="T26" s="146"/>
      <c r="U26" s="146"/>
      <c r="V26" s="146"/>
      <c r="W26" s="146"/>
      <c r="X26" s="146"/>
      <c r="Y26" s="146"/>
      <c r="Z26" s="146"/>
      <c r="AA26" s="146">
        <f>SUM(AA8:AA25)</f>
        <v>0</v>
      </c>
      <c r="AB26" s="156">
        <f t="shared" si="9"/>
        <v>0</v>
      </c>
      <c r="AC26" s="149"/>
      <c r="AD26" s="149"/>
      <c r="AE26" s="149"/>
      <c r="AF26" s="1"/>
    </row>
    <row r="27" spans="2:38" ht="15" thickBot="1"/>
    <row r="28" spans="2:38" ht="361.5" customHeight="1" thickBot="1">
      <c r="B28" s="105"/>
      <c r="C28" s="150" t="s">
        <v>134</v>
      </c>
      <c r="D28" s="176" t="s">
        <v>128</v>
      </c>
      <c r="E28" s="177"/>
      <c r="F28" s="177"/>
      <c r="G28" s="177"/>
      <c r="H28" s="178"/>
      <c r="I28" s="151"/>
      <c r="J28" s="152" t="s">
        <v>116</v>
      </c>
      <c r="K28" s="179" t="s">
        <v>128</v>
      </c>
      <c r="L28" s="180"/>
      <c r="M28" s="180"/>
      <c r="N28" s="180"/>
      <c r="O28" s="180"/>
      <c r="P28" s="180"/>
      <c r="Q28" s="180"/>
      <c r="R28" s="180"/>
      <c r="S28" s="180"/>
      <c r="T28" s="180"/>
      <c r="U28" s="180"/>
      <c r="V28" s="180"/>
      <c r="W28" s="180"/>
      <c r="X28" s="180"/>
      <c r="Y28" s="180"/>
      <c r="Z28" s="180"/>
      <c r="AA28" s="181"/>
      <c r="AD28" s="1">
        <v>2</v>
      </c>
      <c r="AE28" s="1"/>
      <c r="AF28" s="1"/>
      <c r="AG28" s="1"/>
      <c r="AH28" s="1"/>
      <c r="AI28" s="1"/>
      <c r="AJ28" s="1"/>
      <c r="AK28" s="1"/>
      <c r="AL28" s="1"/>
    </row>
  </sheetData>
  <sheetProtection algorithmName="SHA-512" hashValue="4UovKqMdYidrJcNYvY6p6GjxR5H7ZstkcsG196RjxZmRVnryLYQOwdd21gtShf16RG+jL7QFk/dIZ0EtjNnjPw==" saltValue="tunxoXsPA1EtG1xuwvPcUQ==" spinCount="100000" sheet="1" objects="1" scenarios="1"/>
  <mergeCells count="12">
    <mergeCell ref="D28:H28"/>
    <mergeCell ref="K28:AA28"/>
    <mergeCell ref="B2:AA2"/>
    <mergeCell ref="B6:B7"/>
    <mergeCell ref="C6:C7"/>
    <mergeCell ref="D6:D7"/>
    <mergeCell ref="E6:E7"/>
    <mergeCell ref="F6:F7"/>
    <mergeCell ref="G6:G7"/>
    <mergeCell ref="H6:H7"/>
    <mergeCell ref="J6:N6"/>
    <mergeCell ref="O6:AA6"/>
  </mergeCells>
  <hyperlinks>
    <hyperlink ref="B2:AA2" location="Pagrindinis!A1" display="GALUTINĖS ENERGIJOS VARTOJIMO ANALIZĖ IR PRELIMINARŪS TECHNINIAI SPRENDIMAI" xr:uid="{EC0430F1-C08F-4F6A-B947-41E2F6685BDE}"/>
  </hyperlinks>
  <pageMargins left="1" right="1" top="1" bottom="1" header="0.5" footer="0.5"/>
  <pageSetup scale="21" orientation="portrait" r:id="rId1"/>
  <colBreaks count="1" manualBreakCount="1">
    <brk id="20" max="97" man="1"/>
  </colBreaks>
  <extLst>
    <ext xmlns:x14="http://schemas.microsoft.com/office/spreadsheetml/2009/9/main" uri="{CCE6A557-97BC-4b89-ADB6-D9C93CAAB3DF}">
      <x14:dataValidations xmlns:xm="http://schemas.microsoft.com/office/excel/2006/main" count="1">
        <x14:dataValidation type="list" allowBlank="1" showInputMessage="1" showErrorMessage="1" xr:uid="{7125E83E-D278-4A21-B5B2-60B4C367850B}">
          <x14:formula1>
            <xm:f>Pagalbinis!$B$2:$B$19</xm:f>
          </x14:formula1>
          <xm:sqref>O8:O25 R8:R25 U8:U25 X8:X25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D8368-F195-494F-9AED-A9A20F36F54F}">
  <dimension ref="B2:AL28"/>
  <sheetViews>
    <sheetView zoomScale="70" zoomScaleNormal="70" zoomScaleSheetLayoutView="85" workbookViewId="0">
      <selection activeCell="C3" sqref="C3"/>
    </sheetView>
  </sheetViews>
  <sheetFormatPr defaultRowHeight="14.4"/>
  <cols>
    <col min="1" max="1" width="2" customWidth="1"/>
    <col min="2" max="2" width="5.33203125" customWidth="1"/>
    <col min="3" max="3" width="33.109375" customWidth="1"/>
    <col min="4" max="4" width="9.88671875" customWidth="1"/>
    <col min="5" max="5" width="8.6640625" customWidth="1"/>
    <col min="6" max="7" width="11.44140625" customWidth="1"/>
    <col min="8" max="8" width="21.33203125" customWidth="1"/>
    <col min="9" max="9" width="3.6640625" customWidth="1"/>
    <col min="10" max="10" width="37.5546875" customWidth="1"/>
    <col min="11" max="11" width="13.6640625" customWidth="1"/>
    <col min="12" max="13" width="13.88671875" customWidth="1"/>
    <col min="14" max="26" width="15.88671875" customWidth="1"/>
    <col min="27" max="27" width="23.5546875" customWidth="1"/>
    <col min="28" max="28" width="48.6640625" customWidth="1"/>
    <col min="29" max="29" width="34.88671875" customWidth="1"/>
    <col min="30" max="30" width="16" customWidth="1"/>
  </cols>
  <sheetData>
    <row r="2" spans="2:32" s="102" customFormat="1" ht="18">
      <c r="B2" s="175" t="s">
        <v>11</v>
      </c>
      <c r="C2" s="175"/>
      <c r="D2" s="175"/>
      <c r="E2" s="175"/>
      <c r="F2" s="175"/>
      <c r="G2" s="175"/>
      <c r="H2" s="175"/>
      <c r="I2" s="175"/>
      <c r="J2" s="175"/>
      <c r="K2" s="175"/>
      <c r="L2" s="175"/>
      <c r="M2" s="175"/>
      <c r="N2" s="175"/>
      <c r="O2" s="175"/>
      <c r="P2" s="175"/>
      <c r="Q2" s="175"/>
      <c r="R2" s="175"/>
      <c r="S2" s="175"/>
      <c r="T2" s="175"/>
      <c r="U2" s="175"/>
      <c r="V2" s="175"/>
      <c r="W2" s="175"/>
      <c r="X2" s="175"/>
      <c r="Y2" s="175"/>
      <c r="Z2" s="175"/>
      <c r="AA2" s="175"/>
      <c r="AB2" t="s">
        <v>3</v>
      </c>
    </row>
    <row r="3" spans="2:32" s="102" customFormat="1" ht="21">
      <c r="B3" s="103" t="s">
        <v>93</v>
      </c>
      <c r="C3" s="71"/>
      <c r="D3" s="2"/>
      <c r="E3" s="2"/>
      <c r="F3" s="2"/>
      <c r="G3" s="104"/>
      <c r="H3" s="104"/>
      <c r="I3" s="104"/>
      <c r="J3" s="104"/>
      <c r="K3" s="104"/>
      <c r="L3" s="2"/>
      <c r="M3" s="2"/>
      <c r="N3" s="2"/>
      <c r="O3" s="2"/>
      <c r="P3" s="2"/>
      <c r="Q3" s="2"/>
      <c r="R3" s="2"/>
      <c r="S3" s="2"/>
      <c r="T3" s="2"/>
      <c r="U3" s="2"/>
      <c r="V3" s="2"/>
      <c r="W3" s="2"/>
      <c r="X3" s="2"/>
      <c r="Y3" s="2"/>
      <c r="Z3" s="2"/>
      <c r="AA3" s="2"/>
      <c r="AB3" s="4" t="s">
        <v>29</v>
      </c>
    </row>
    <row r="4" spans="2:32" ht="12" customHeight="1">
      <c r="E4" s="105"/>
      <c r="F4" s="105"/>
      <c r="G4" s="105"/>
      <c r="H4" s="105"/>
      <c r="I4" s="105"/>
      <c r="J4" s="101"/>
      <c r="K4" s="101"/>
      <c r="L4" s="101"/>
      <c r="M4" s="101"/>
      <c r="N4" s="101"/>
      <c r="O4" s="101"/>
      <c r="P4" s="101"/>
      <c r="Q4" s="101"/>
      <c r="R4" s="101"/>
      <c r="S4" s="101"/>
      <c r="T4" s="101"/>
      <c r="U4" s="101"/>
      <c r="V4" s="101"/>
      <c r="W4" s="101"/>
      <c r="X4" s="101"/>
      <c r="Y4" s="101"/>
      <c r="Z4" s="101"/>
      <c r="AA4" s="1"/>
      <c r="AB4" s="5" t="s">
        <v>129</v>
      </c>
      <c r="AC4" s="1"/>
      <c r="AD4" s="1"/>
      <c r="AE4" s="1"/>
      <c r="AF4" s="1"/>
    </row>
    <row r="5" spans="2:32" ht="15" thickBot="1">
      <c r="C5" s="106" t="s">
        <v>23</v>
      </c>
      <c r="E5" s="105"/>
      <c r="F5" s="105"/>
      <c r="G5" s="105"/>
      <c r="I5" s="105"/>
      <c r="J5" s="106" t="s">
        <v>24</v>
      </c>
      <c r="L5" s="107"/>
      <c r="M5" s="107"/>
      <c r="N5" s="107"/>
      <c r="O5" s="107"/>
      <c r="P5" s="107"/>
      <c r="Q5" s="107"/>
      <c r="R5" s="107"/>
      <c r="S5" s="107"/>
      <c r="T5" s="107"/>
      <c r="U5" s="107"/>
      <c r="V5" s="107"/>
      <c r="W5" s="107"/>
      <c r="X5" s="107"/>
      <c r="Y5" s="107"/>
      <c r="Z5" s="107"/>
      <c r="AA5" s="1"/>
      <c r="AB5" s="1"/>
      <c r="AC5" s="1"/>
      <c r="AD5" s="1"/>
      <c r="AE5" s="1"/>
      <c r="AF5" s="1"/>
    </row>
    <row r="6" spans="2:32" ht="15" thickBot="1">
      <c r="B6" s="194" t="s">
        <v>25</v>
      </c>
      <c r="C6" s="192" t="s">
        <v>26</v>
      </c>
      <c r="D6" s="190" t="s">
        <v>27</v>
      </c>
      <c r="E6" s="190" t="s">
        <v>13</v>
      </c>
      <c r="F6" s="190" t="s">
        <v>16</v>
      </c>
      <c r="G6" s="190" t="s">
        <v>64</v>
      </c>
      <c r="H6" s="188" t="s">
        <v>56</v>
      </c>
      <c r="I6" s="105"/>
      <c r="J6" s="185" t="s">
        <v>115</v>
      </c>
      <c r="K6" s="186"/>
      <c r="L6" s="186"/>
      <c r="M6" s="186"/>
      <c r="N6" s="187"/>
      <c r="O6" s="182" t="s">
        <v>113</v>
      </c>
      <c r="P6" s="183"/>
      <c r="Q6" s="183"/>
      <c r="R6" s="183"/>
      <c r="S6" s="183"/>
      <c r="T6" s="183"/>
      <c r="U6" s="183"/>
      <c r="V6" s="183"/>
      <c r="W6" s="183"/>
      <c r="X6" s="183"/>
      <c r="Y6" s="183"/>
      <c r="Z6" s="183"/>
      <c r="AA6" s="184"/>
      <c r="AB6" s="1"/>
      <c r="AC6" s="1"/>
      <c r="AD6" s="1"/>
      <c r="AE6" s="1"/>
      <c r="AF6" s="1"/>
    </row>
    <row r="7" spans="2:32" ht="131.25" customHeight="1" thickBot="1">
      <c r="B7" s="195"/>
      <c r="C7" s="193"/>
      <c r="D7" s="191"/>
      <c r="E7" s="191"/>
      <c r="F7" s="191"/>
      <c r="G7" s="191"/>
      <c r="H7" s="189"/>
      <c r="I7" s="108" t="s">
        <v>25</v>
      </c>
      <c r="J7" s="109" t="s">
        <v>130</v>
      </c>
      <c r="K7" s="110" t="s">
        <v>14</v>
      </c>
      <c r="L7" s="111" t="s">
        <v>13</v>
      </c>
      <c r="M7" s="112" t="s">
        <v>16</v>
      </c>
      <c r="N7" s="113" t="s">
        <v>64</v>
      </c>
      <c r="O7" s="114" t="s">
        <v>118</v>
      </c>
      <c r="P7" s="115" t="s">
        <v>119</v>
      </c>
      <c r="Q7" s="116" t="s">
        <v>120</v>
      </c>
      <c r="R7" s="115" t="s">
        <v>131</v>
      </c>
      <c r="S7" s="115" t="s">
        <v>121</v>
      </c>
      <c r="T7" s="115" t="s">
        <v>122</v>
      </c>
      <c r="U7" s="114" t="s">
        <v>132</v>
      </c>
      <c r="V7" s="115" t="s">
        <v>123</v>
      </c>
      <c r="W7" s="115" t="s">
        <v>124</v>
      </c>
      <c r="X7" s="114" t="s">
        <v>133</v>
      </c>
      <c r="Y7" s="115" t="s">
        <v>125</v>
      </c>
      <c r="Z7" s="115" t="s">
        <v>126</v>
      </c>
      <c r="AA7" s="114" t="s">
        <v>57</v>
      </c>
      <c r="AB7" s="154" t="s">
        <v>112</v>
      </c>
      <c r="AC7" s="1"/>
      <c r="AD7" s="1"/>
      <c r="AE7" s="1"/>
      <c r="AF7" s="1"/>
    </row>
    <row r="8" spans="2:32" ht="15.6">
      <c r="B8" s="119">
        <v>1</v>
      </c>
      <c r="C8" s="75" t="s">
        <v>28</v>
      </c>
      <c r="D8" s="85"/>
      <c r="E8" s="85"/>
      <c r="F8" s="120">
        <f>D8*E8</f>
        <v>0</v>
      </c>
      <c r="G8" s="81"/>
      <c r="H8" s="121">
        <f>F8*G8/1000</f>
        <v>0</v>
      </c>
      <c r="I8" s="122">
        <v>1</v>
      </c>
      <c r="J8" s="75" t="s">
        <v>28</v>
      </c>
      <c r="K8" s="72"/>
      <c r="L8" s="72"/>
      <c r="M8" s="120">
        <f>K8*L8</f>
        <v>0</v>
      </c>
      <c r="N8" s="86"/>
      <c r="O8" s="92"/>
      <c r="P8" s="123">
        <f>M8*O8</f>
        <v>0</v>
      </c>
      <c r="Q8" s="86"/>
      <c r="R8" s="95"/>
      <c r="S8" s="124">
        <f>M8*R8</f>
        <v>0</v>
      </c>
      <c r="T8" s="97"/>
      <c r="U8" s="95"/>
      <c r="V8" s="125">
        <f>U8*M8</f>
        <v>0</v>
      </c>
      <c r="W8" s="99"/>
      <c r="X8" s="95"/>
      <c r="Y8" s="123">
        <f>M8*X8</f>
        <v>0</v>
      </c>
      <c r="Z8" s="86"/>
      <c r="AA8" s="153">
        <f>(P8*Q8/1000)+(S8*T8/1000)+(V8*W8/1000)+(Y8*Z8/1000)</f>
        <v>0</v>
      </c>
      <c r="AB8" s="155" t="str">
        <f>IF(Q8+T8+W8+Z8&lt;&gt;N8,"Darbo valandų skaičius nesutampa su nurodytu N stulpelyje","")</f>
        <v/>
      </c>
      <c r="AC8" s="1"/>
      <c r="AD8" s="1"/>
      <c r="AE8" s="1"/>
      <c r="AF8" s="1"/>
    </row>
    <row r="9" spans="2:32" ht="15.6">
      <c r="B9" s="128">
        <v>2</v>
      </c>
      <c r="C9" s="75" t="s">
        <v>28</v>
      </c>
      <c r="D9" s="76"/>
      <c r="E9" s="76"/>
      <c r="F9" s="129">
        <f t="shared" ref="F9:F25" si="0">D9*E9</f>
        <v>0</v>
      </c>
      <c r="G9" s="77"/>
      <c r="H9" s="130">
        <f t="shared" ref="H9:H25" si="1">F9*G9/1000</f>
        <v>0</v>
      </c>
      <c r="I9" s="122">
        <v>2</v>
      </c>
      <c r="J9" s="75" t="s">
        <v>28</v>
      </c>
      <c r="K9" s="78"/>
      <c r="L9" s="74"/>
      <c r="M9" s="120">
        <f t="shared" ref="M9:M25" si="2">K9*L9</f>
        <v>0</v>
      </c>
      <c r="N9" s="87"/>
      <c r="O9" s="92"/>
      <c r="P9" s="123">
        <f t="shared" ref="P9:P25" si="3">M9*O9</f>
        <v>0</v>
      </c>
      <c r="Q9" s="86"/>
      <c r="R9" s="95"/>
      <c r="S9" s="124">
        <f t="shared" ref="S9:S25" si="4">M9*R9</f>
        <v>0</v>
      </c>
      <c r="T9" s="97"/>
      <c r="U9" s="95"/>
      <c r="V9" s="125">
        <f t="shared" ref="V9:V25" si="5">U9*M9</f>
        <v>0</v>
      </c>
      <c r="W9" s="99"/>
      <c r="X9" s="95"/>
      <c r="Y9" s="37">
        <f t="shared" ref="Y9:Y25" si="6">M9*X9</f>
        <v>0</v>
      </c>
      <c r="Z9" s="87"/>
      <c r="AA9" s="153">
        <f t="shared" ref="AA9:AA25" si="7">(P9*Q9/1000)+(S9*T9/1000)+(V9*W9/1000)+(Y9*Z9/1000)</f>
        <v>0</v>
      </c>
      <c r="AB9" s="155" t="str">
        <f t="shared" ref="AB9:AB25" si="8">IF(Q9+T9+W9+Z9&lt;&gt;N9,"Darbo valandų skaičius nesutampa su nurodytu N stulpelyje","")</f>
        <v/>
      </c>
      <c r="AC9" s="1"/>
      <c r="AD9" s="1"/>
      <c r="AE9" s="1"/>
      <c r="AF9" s="1"/>
    </row>
    <row r="10" spans="2:32" ht="15.6">
      <c r="B10" s="128">
        <v>3</v>
      </c>
      <c r="C10" s="75" t="s">
        <v>28</v>
      </c>
      <c r="D10" s="74"/>
      <c r="E10" s="74"/>
      <c r="F10" s="129">
        <f t="shared" si="0"/>
        <v>0</v>
      </c>
      <c r="G10" s="77"/>
      <c r="H10" s="130">
        <f t="shared" si="1"/>
        <v>0</v>
      </c>
      <c r="I10" s="122">
        <v>3</v>
      </c>
      <c r="J10" s="75" t="s">
        <v>28</v>
      </c>
      <c r="K10" s="74"/>
      <c r="L10" s="74"/>
      <c r="M10" s="120">
        <f t="shared" si="2"/>
        <v>0</v>
      </c>
      <c r="N10" s="87"/>
      <c r="O10" s="92"/>
      <c r="P10" s="123">
        <f t="shared" si="3"/>
        <v>0</v>
      </c>
      <c r="Q10" s="86"/>
      <c r="R10" s="95"/>
      <c r="S10" s="124">
        <f t="shared" si="4"/>
        <v>0</v>
      </c>
      <c r="T10" s="97"/>
      <c r="U10" s="95"/>
      <c r="V10" s="125">
        <f t="shared" si="5"/>
        <v>0</v>
      </c>
      <c r="W10" s="99"/>
      <c r="X10" s="95"/>
      <c r="Y10" s="37">
        <f t="shared" si="6"/>
        <v>0</v>
      </c>
      <c r="Z10" s="87"/>
      <c r="AA10" s="153">
        <f t="shared" si="7"/>
        <v>0</v>
      </c>
      <c r="AB10" s="155" t="str">
        <f t="shared" si="8"/>
        <v/>
      </c>
      <c r="AC10" s="1"/>
      <c r="AD10" s="1"/>
      <c r="AE10" s="1"/>
      <c r="AF10" s="1"/>
    </row>
    <row r="11" spans="2:32" ht="15.6">
      <c r="B11" s="119">
        <v>4</v>
      </c>
      <c r="C11" s="75" t="s">
        <v>28</v>
      </c>
      <c r="D11" s="76"/>
      <c r="E11" s="76"/>
      <c r="F11" s="129">
        <f t="shared" si="0"/>
        <v>0</v>
      </c>
      <c r="G11" s="77"/>
      <c r="H11" s="131">
        <f t="shared" si="1"/>
        <v>0</v>
      </c>
      <c r="I11" s="132">
        <v>4</v>
      </c>
      <c r="J11" s="75" t="s">
        <v>28</v>
      </c>
      <c r="K11" s="74"/>
      <c r="L11" s="74"/>
      <c r="M11" s="120">
        <f t="shared" si="2"/>
        <v>0</v>
      </c>
      <c r="N11" s="87"/>
      <c r="O11" s="92"/>
      <c r="P11" s="123">
        <f t="shared" si="3"/>
        <v>0</v>
      </c>
      <c r="Q11" s="86"/>
      <c r="R11" s="95"/>
      <c r="S11" s="124">
        <f t="shared" si="4"/>
        <v>0</v>
      </c>
      <c r="T11" s="97"/>
      <c r="U11" s="95"/>
      <c r="V11" s="125">
        <f t="shared" si="5"/>
        <v>0</v>
      </c>
      <c r="W11" s="99"/>
      <c r="X11" s="95"/>
      <c r="Y11" s="37">
        <f t="shared" si="6"/>
        <v>0</v>
      </c>
      <c r="Z11" s="87"/>
      <c r="AA11" s="153">
        <f t="shared" si="7"/>
        <v>0</v>
      </c>
      <c r="AB11" s="155" t="str">
        <f t="shared" si="8"/>
        <v/>
      </c>
      <c r="AC11" s="1"/>
      <c r="AD11" s="1"/>
      <c r="AE11" s="1"/>
      <c r="AF11" s="1"/>
    </row>
    <row r="12" spans="2:32" ht="15.6">
      <c r="B12" s="128">
        <v>5</v>
      </c>
      <c r="C12" s="75" t="s">
        <v>28</v>
      </c>
      <c r="D12" s="74"/>
      <c r="E12" s="74"/>
      <c r="F12" s="129">
        <f t="shared" si="0"/>
        <v>0</v>
      </c>
      <c r="G12" s="77"/>
      <c r="H12" s="131">
        <f t="shared" si="1"/>
        <v>0</v>
      </c>
      <c r="I12" s="122">
        <v>5</v>
      </c>
      <c r="J12" s="75" t="s">
        <v>28</v>
      </c>
      <c r="K12" s="74"/>
      <c r="L12" s="74"/>
      <c r="M12" s="120">
        <f t="shared" si="2"/>
        <v>0</v>
      </c>
      <c r="N12" s="87"/>
      <c r="O12" s="92"/>
      <c r="P12" s="123">
        <f t="shared" si="3"/>
        <v>0</v>
      </c>
      <c r="Q12" s="86"/>
      <c r="R12" s="95"/>
      <c r="S12" s="124">
        <f t="shared" si="4"/>
        <v>0</v>
      </c>
      <c r="T12" s="80"/>
      <c r="U12" s="95"/>
      <c r="V12" s="125">
        <f t="shared" si="5"/>
        <v>0</v>
      </c>
      <c r="W12" s="99"/>
      <c r="X12" s="95"/>
      <c r="Y12" s="37">
        <f t="shared" si="6"/>
        <v>0</v>
      </c>
      <c r="Z12" s="87"/>
      <c r="AA12" s="153">
        <f t="shared" si="7"/>
        <v>0</v>
      </c>
      <c r="AB12" s="155" t="str">
        <f t="shared" si="8"/>
        <v/>
      </c>
      <c r="AD12" s="1"/>
      <c r="AE12" s="1"/>
      <c r="AF12" s="1"/>
    </row>
    <row r="13" spans="2:32" ht="15.6">
      <c r="B13" s="128">
        <v>6</v>
      </c>
      <c r="C13" s="75" t="s">
        <v>28</v>
      </c>
      <c r="D13" s="74"/>
      <c r="E13" s="74"/>
      <c r="F13" s="129">
        <f t="shared" si="0"/>
        <v>0</v>
      </c>
      <c r="G13" s="77"/>
      <c r="H13" s="131">
        <f t="shared" si="1"/>
        <v>0</v>
      </c>
      <c r="I13" s="122">
        <v>6</v>
      </c>
      <c r="J13" s="75" t="s">
        <v>28</v>
      </c>
      <c r="K13" s="78"/>
      <c r="L13" s="74"/>
      <c r="M13" s="120">
        <f t="shared" si="2"/>
        <v>0</v>
      </c>
      <c r="N13" s="87"/>
      <c r="O13" s="92"/>
      <c r="P13" s="123">
        <f t="shared" si="3"/>
        <v>0</v>
      </c>
      <c r="Q13" s="86"/>
      <c r="R13" s="95"/>
      <c r="S13" s="124">
        <f t="shared" si="4"/>
        <v>0</v>
      </c>
      <c r="T13" s="80"/>
      <c r="U13" s="95"/>
      <c r="V13" s="125">
        <f t="shared" si="5"/>
        <v>0</v>
      </c>
      <c r="W13" s="99"/>
      <c r="X13" s="95"/>
      <c r="Y13" s="37">
        <f t="shared" si="6"/>
        <v>0</v>
      </c>
      <c r="Z13" s="87"/>
      <c r="AA13" s="153">
        <f t="shared" si="7"/>
        <v>0</v>
      </c>
      <c r="AB13" s="155" t="str">
        <f t="shared" si="8"/>
        <v/>
      </c>
      <c r="AC13" s="1"/>
      <c r="AD13" s="1"/>
      <c r="AE13" s="1"/>
      <c r="AF13" s="1"/>
    </row>
    <row r="14" spans="2:32" ht="15.6">
      <c r="B14" s="119">
        <v>7</v>
      </c>
      <c r="C14" s="75" t="s">
        <v>28</v>
      </c>
      <c r="D14" s="74"/>
      <c r="E14" s="74"/>
      <c r="F14" s="129">
        <f t="shared" si="0"/>
        <v>0</v>
      </c>
      <c r="G14" s="77"/>
      <c r="H14" s="131">
        <f t="shared" si="1"/>
        <v>0</v>
      </c>
      <c r="I14" s="122">
        <v>7</v>
      </c>
      <c r="J14" s="75" t="s">
        <v>28</v>
      </c>
      <c r="K14" s="74"/>
      <c r="L14" s="74"/>
      <c r="M14" s="120">
        <f t="shared" si="2"/>
        <v>0</v>
      </c>
      <c r="N14" s="87"/>
      <c r="O14" s="92"/>
      <c r="P14" s="123">
        <f t="shared" si="3"/>
        <v>0</v>
      </c>
      <c r="Q14" s="86"/>
      <c r="R14" s="95"/>
      <c r="S14" s="124">
        <f t="shared" si="4"/>
        <v>0</v>
      </c>
      <c r="T14" s="80"/>
      <c r="U14" s="95"/>
      <c r="V14" s="125">
        <f t="shared" si="5"/>
        <v>0</v>
      </c>
      <c r="W14" s="99"/>
      <c r="X14" s="95"/>
      <c r="Y14" s="37">
        <f t="shared" si="6"/>
        <v>0</v>
      </c>
      <c r="Z14" s="87"/>
      <c r="AA14" s="153">
        <f t="shared" si="7"/>
        <v>0</v>
      </c>
      <c r="AB14" s="155" t="str">
        <f t="shared" si="8"/>
        <v/>
      </c>
      <c r="AC14" s="1"/>
      <c r="AD14" s="1"/>
      <c r="AE14" s="1"/>
      <c r="AF14" s="1"/>
    </row>
    <row r="15" spans="2:32" ht="15.6">
      <c r="B15" s="128">
        <v>8</v>
      </c>
      <c r="C15" s="75" t="s">
        <v>28</v>
      </c>
      <c r="D15" s="74"/>
      <c r="E15" s="74"/>
      <c r="F15" s="129">
        <f t="shared" si="0"/>
        <v>0</v>
      </c>
      <c r="G15" s="77"/>
      <c r="H15" s="131">
        <f t="shared" si="1"/>
        <v>0</v>
      </c>
      <c r="I15" s="132">
        <v>8</v>
      </c>
      <c r="J15" s="75" t="s">
        <v>28</v>
      </c>
      <c r="K15" s="74"/>
      <c r="L15" s="74"/>
      <c r="M15" s="120">
        <f t="shared" si="2"/>
        <v>0</v>
      </c>
      <c r="N15" s="87"/>
      <c r="O15" s="92"/>
      <c r="P15" s="123">
        <f t="shared" si="3"/>
        <v>0</v>
      </c>
      <c r="Q15" s="86"/>
      <c r="R15" s="95"/>
      <c r="S15" s="124">
        <f t="shared" si="4"/>
        <v>0</v>
      </c>
      <c r="T15" s="80"/>
      <c r="U15" s="95"/>
      <c r="V15" s="125">
        <f t="shared" si="5"/>
        <v>0</v>
      </c>
      <c r="W15" s="99"/>
      <c r="X15" s="95"/>
      <c r="Y15" s="37">
        <f t="shared" si="6"/>
        <v>0</v>
      </c>
      <c r="Z15" s="87"/>
      <c r="AA15" s="153">
        <f t="shared" si="7"/>
        <v>0</v>
      </c>
      <c r="AB15" s="155" t="str">
        <f t="shared" si="8"/>
        <v/>
      </c>
      <c r="AC15" s="1"/>
      <c r="AD15" s="1"/>
      <c r="AE15" s="1"/>
      <c r="AF15" s="1"/>
    </row>
    <row r="16" spans="2:32" ht="15.6">
      <c r="B16" s="128">
        <v>9</v>
      </c>
      <c r="C16" s="75" t="s">
        <v>28</v>
      </c>
      <c r="D16" s="74"/>
      <c r="E16" s="74"/>
      <c r="F16" s="129">
        <f t="shared" si="0"/>
        <v>0</v>
      </c>
      <c r="G16" s="77"/>
      <c r="H16" s="131">
        <f t="shared" si="1"/>
        <v>0</v>
      </c>
      <c r="I16" s="122">
        <v>9</v>
      </c>
      <c r="J16" s="75" t="s">
        <v>28</v>
      </c>
      <c r="K16" s="74"/>
      <c r="L16" s="74"/>
      <c r="M16" s="120">
        <f t="shared" si="2"/>
        <v>0</v>
      </c>
      <c r="N16" s="87"/>
      <c r="O16" s="92"/>
      <c r="P16" s="123">
        <f t="shared" si="3"/>
        <v>0</v>
      </c>
      <c r="Q16" s="86"/>
      <c r="R16" s="95"/>
      <c r="S16" s="124">
        <f t="shared" si="4"/>
        <v>0</v>
      </c>
      <c r="T16" s="80"/>
      <c r="U16" s="95"/>
      <c r="V16" s="125">
        <f t="shared" si="5"/>
        <v>0</v>
      </c>
      <c r="W16" s="99"/>
      <c r="X16" s="95"/>
      <c r="Y16" s="37">
        <f t="shared" si="6"/>
        <v>0</v>
      </c>
      <c r="Z16" s="87"/>
      <c r="AA16" s="153">
        <f t="shared" si="7"/>
        <v>0</v>
      </c>
      <c r="AB16" s="155" t="str">
        <f t="shared" si="8"/>
        <v/>
      </c>
      <c r="AC16" s="1"/>
      <c r="AD16" s="1"/>
      <c r="AE16" s="1"/>
      <c r="AF16" s="1"/>
    </row>
    <row r="17" spans="2:38" ht="15.6">
      <c r="B17" s="119">
        <v>10</v>
      </c>
      <c r="C17" s="75" t="s">
        <v>28</v>
      </c>
      <c r="D17" s="74"/>
      <c r="E17" s="74"/>
      <c r="F17" s="129">
        <f t="shared" si="0"/>
        <v>0</v>
      </c>
      <c r="G17" s="77"/>
      <c r="H17" s="131">
        <f t="shared" si="1"/>
        <v>0</v>
      </c>
      <c r="I17" s="122">
        <v>10</v>
      </c>
      <c r="J17" s="75" t="s">
        <v>28</v>
      </c>
      <c r="K17" s="74"/>
      <c r="L17" s="74"/>
      <c r="M17" s="120">
        <f t="shared" si="2"/>
        <v>0</v>
      </c>
      <c r="N17" s="87"/>
      <c r="O17" s="92"/>
      <c r="P17" s="123">
        <f t="shared" si="3"/>
        <v>0</v>
      </c>
      <c r="Q17" s="86"/>
      <c r="R17" s="95"/>
      <c r="S17" s="124">
        <f t="shared" si="4"/>
        <v>0</v>
      </c>
      <c r="T17" s="80"/>
      <c r="U17" s="95"/>
      <c r="V17" s="125">
        <f t="shared" si="5"/>
        <v>0</v>
      </c>
      <c r="W17" s="99"/>
      <c r="X17" s="95"/>
      <c r="Y17" s="37">
        <f t="shared" si="6"/>
        <v>0</v>
      </c>
      <c r="Z17" s="87"/>
      <c r="AA17" s="153">
        <f t="shared" si="7"/>
        <v>0</v>
      </c>
      <c r="AB17" s="155" t="str">
        <f t="shared" si="8"/>
        <v/>
      </c>
      <c r="AC17" s="1"/>
      <c r="AD17" s="1"/>
      <c r="AE17" s="1"/>
      <c r="AF17" s="1"/>
    </row>
    <row r="18" spans="2:38" ht="15.6">
      <c r="B18" s="128">
        <v>11</v>
      </c>
      <c r="C18" s="75" t="s">
        <v>28</v>
      </c>
      <c r="D18" s="74"/>
      <c r="E18" s="74"/>
      <c r="F18" s="129">
        <f t="shared" si="0"/>
        <v>0</v>
      </c>
      <c r="G18" s="77"/>
      <c r="H18" s="131">
        <f t="shared" si="1"/>
        <v>0</v>
      </c>
      <c r="I18" s="122">
        <v>11</v>
      </c>
      <c r="J18" s="75" t="s">
        <v>28</v>
      </c>
      <c r="K18" s="74"/>
      <c r="L18" s="74"/>
      <c r="M18" s="120">
        <f t="shared" si="2"/>
        <v>0</v>
      </c>
      <c r="N18" s="87"/>
      <c r="O18" s="92"/>
      <c r="P18" s="123">
        <f t="shared" si="3"/>
        <v>0</v>
      </c>
      <c r="Q18" s="86"/>
      <c r="R18" s="95"/>
      <c r="S18" s="124">
        <f t="shared" si="4"/>
        <v>0</v>
      </c>
      <c r="T18" s="80"/>
      <c r="U18" s="95"/>
      <c r="V18" s="125">
        <f t="shared" si="5"/>
        <v>0</v>
      </c>
      <c r="W18" s="99"/>
      <c r="X18" s="95"/>
      <c r="Y18" s="37">
        <f t="shared" si="6"/>
        <v>0</v>
      </c>
      <c r="Z18" s="87"/>
      <c r="AA18" s="153">
        <f t="shared" si="7"/>
        <v>0</v>
      </c>
      <c r="AB18" s="155" t="str">
        <f t="shared" si="8"/>
        <v/>
      </c>
      <c r="AC18" s="1"/>
      <c r="AD18" s="1"/>
      <c r="AE18" s="1"/>
      <c r="AF18" s="1"/>
    </row>
    <row r="19" spans="2:38" ht="15.6">
      <c r="B19" s="128">
        <v>12</v>
      </c>
      <c r="C19" s="75" t="s">
        <v>28</v>
      </c>
      <c r="D19" s="74"/>
      <c r="E19" s="74"/>
      <c r="F19" s="129">
        <f t="shared" si="0"/>
        <v>0</v>
      </c>
      <c r="G19" s="77"/>
      <c r="H19" s="131">
        <f t="shared" si="1"/>
        <v>0</v>
      </c>
      <c r="I19" s="132">
        <v>12</v>
      </c>
      <c r="J19" s="75" t="s">
        <v>28</v>
      </c>
      <c r="K19" s="74"/>
      <c r="L19" s="74"/>
      <c r="M19" s="120">
        <f t="shared" si="2"/>
        <v>0</v>
      </c>
      <c r="N19" s="87"/>
      <c r="O19" s="92"/>
      <c r="P19" s="123">
        <f t="shared" si="3"/>
        <v>0</v>
      </c>
      <c r="Q19" s="86"/>
      <c r="R19" s="95"/>
      <c r="S19" s="124">
        <f t="shared" si="4"/>
        <v>0</v>
      </c>
      <c r="T19" s="80"/>
      <c r="U19" s="95"/>
      <c r="V19" s="125">
        <f t="shared" si="5"/>
        <v>0</v>
      </c>
      <c r="W19" s="99"/>
      <c r="X19" s="95"/>
      <c r="Y19" s="37">
        <f t="shared" si="6"/>
        <v>0</v>
      </c>
      <c r="Z19" s="87"/>
      <c r="AA19" s="153">
        <f t="shared" si="7"/>
        <v>0</v>
      </c>
      <c r="AB19" s="155" t="str">
        <f t="shared" si="8"/>
        <v/>
      </c>
      <c r="AC19" s="1"/>
      <c r="AD19" s="1"/>
      <c r="AE19" s="1"/>
      <c r="AF19" s="1"/>
    </row>
    <row r="20" spans="2:38" ht="15.6">
      <c r="B20" s="119">
        <v>13</v>
      </c>
      <c r="C20" s="75" t="s">
        <v>28</v>
      </c>
      <c r="D20" s="74"/>
      <c r="E20" s="74"/>
      <c r="F20" s="129">
        <f t="shared" si="0"/>
        <v>0</v>
      </c>
      <c r="G20" s="77"/>
      <c r="H20" s="131">
        <f t="shared" si="1"/>
        <v>0</v>
      </c>
      <c r="I20" s="122">
        <v>13</v>
      </c>
      <c r="J20" s="75" t="s">
        <v>28</v>
      </c>
      <c r="K20" s="74"/>
      <c r="L20" s="74"/>
      <c r="M20" s="120">
        <f t="shared" si="2"/>
        <v>0</v>
      </c>
      <c r="N20" s="87"/>
      <c r="O20" s="92"/>
      <c r="P20" s="123">
        <f t="shared" si="3"/>
        <v>0</v>
      </c>
      <c r="Q20" s="86"/>
      <c r="R20" s="95"/>
      <c r="S20" s="124">
        <f t="shared" si="4"/>
        <v>0</v>
      </c>
      <c r="T20" s="80"/>
      <c r="U20" s="95"/>
      <c r="V20" s="125">
        <f t="shared" si="5"/>
        <v>0</v>
      </c>
      <c r="W20" s="99"/>
      <c r="X20" s="95"/>
      <c r="Y20" s="37">
        <f t="shared" si="6"/>
        <v>0</v>
      </c>
      <c r="Z20" s="87"/>
      <c r="AA20" s="153">
        <f t="shared" si="7"/>
        <v>0</v>
      </c>
      <c r="AB20" s="155" t="str">
        <f t="shared" si="8"/>
        <v/>
      </c>
      <c r="AC20" s="1"/>
      <c r="AD20" s="1"/>
      <c r="AE20" s="1"/>
      <c r="AF20" s="1"/>
    </row>
    <row r="21" spans="2:38" ht="15.6">
      <c r="B21" s="128">
        <v>14</v>
      </c>
      <c r="C21" s="75" t="s">
        <v>28</v>
      </c>
      <c r="D21" s="74"/>
      <c r="E21" s="74"/>
      <c r="F21" s="129">
        <f t="shared" si="0"/>
        <v>0</v>
      </c>
      <c r="G21" s="77"/>
      <c r="H21" s="131">
        <f t="shared" si="1"/>
        <v>0</v>
      </c>
      <c r="I21" s="122">
        <v>14</v>
      </c>
      <c r="J21" s="75" t="s">
        <v>28</v>
      </c>
      <c r="K21" s="79"/>
      <c r="L21" s="74"/>
      <c r="M21" s="120">
        <f t="shared" si="2"/>
        <v>0</v>
      </c>
      <c r="N21" s="87"/>
      <c r="O21" s="92"/>
      <c r="P21" s="123">
        <f t="shared" si="3"/>
        <v>0</v>
      </c>
      <c r="Q21" s="86"/>
      <c r="R21" s="95"/>
      <c r="S21" s="124">
        <f t="shared" si="4"/>
        <v>0</v>
      </c>
      <c r="T21" s="80"/>
      <c r="U21" s="95"/>
      <c r="V21" s="125">
        <f t="shared" si="5"/>
        <v>0</v>
      </c>
      <c r="W21" s="99"/>
      <c r="X21" s="95"/>
      <c r="Y21" s="37">
        <f t="shared" si="6"/>
        <v>0</v>
      </c>
      <c r="Z21" s="87"/>
      <c r="AA21" s="153">
        <f t="shared" si="7"/>
        <v>0</v>
      </c>
      <c r="AB21" s="155" t="str">
        <f t="shared" si="8"/>
        <v/>
      </c>
      <c r="AC21" s="1"/>
      <c r="AD21" s="1"/>
      <c r="AE21" s="1"/>
      <c r="AF21" s="1"/>
    </row>
    <row r="22" spans="2:38" ht="15.6">
      <c r="B22" s="128">
        <v>15</v>
      </c>
      <c r="C22" s="75" t="s">
        <v>28</v>
      </c>
      <c r="D22" s="74"/>
      <c r="E22" s="74"/>
      <c r="F22" s="129">
        <f t="shared" si="0"/>
        <v>0</v>
      </c>
      <c r="G22" s="77"/>
      <c r="H22" s="131">
        <f t="shared" si="1"/>
        <v>0</v>
      </c>
      <c r="I22" s="122">
        <v>15</v>
      </c>
      <c r="J22" s="75" t="s">
        <v>28</v>
      </c>
      <c r="K22" s="74"/>
      <c r="L22" s="74"/>
      <c r="M22" s="120">
        <f t="shared" si="2"/>
        <v>0</v>
      </c>
      <c r="N22" s="87"/>
      <c r="O22" s="92"/>
      <c r="P22" s="123">
        <f t="shared" si="3"/>
        <v>0</v>
      </c>
      <c r="Q22" s="86"/>
      <c r="R22" s="95"/>
      <c r="S22" s="124">
        <f t="shared" si="4"/>
        <v>0</v>
      </c>
      <c r="T22" s="80"/>
      <c r="U22" s="95"/>
      <c r="V22" s="125">
        <f t="shared" si="5"/>
        <v>0</v>
      </c>
      <c r="W22" s="99"/>
      <c r="X22" s="95"/>
      <c r="Y22" s="37">
        <f t="shared" si="6"/>
        <v>0</v>
      </c>
      <c r="Z22" s="87"/>
      <c r="AA22" s="153">
        <f t="shared" si="7"/>
        <v>0</v>
      </c>
      <c r="AB22" s="155" t="str">
        <f t="shared" si="8"/>
        <v/>
      </c>
      <c r="AC22" s="1"/>
      <c r="AD22" s="1"/>
      <c r="AE22" s="1"/>
      <c r="AF22" s="1"/>
    </row>
    <row r="23" spans="2:38" ht="15.6">
      <c r="B23" s="119">
        <v>16</v>
      </c>
      <c r="C23" s="75" t="s">
        <v>28</v>
      </c>
      <c r="D23" s="74"/>
      <c r="E23" s="74"/>
      <c r="F23" s="129">
        <f t="shared" si="0"/>
        <v>0</v>
      </c>
      <c r="G23" s="77"/>
      <c r="H23" s="131">
        <f t="shared" si="1"/>
        <v>0</v>
      </c>
      <c r="I23" s="132">
        <v>16</v>
      </c>
      <c r="J23" s="75" t="s">
        <v>28</v>
      </c>
      <c r="K23" s="74"/>
      <c r="L23" s="74"/>
      <c r="M23" s="120">
        <f t="shared" si="2"/>
        <v>0</v>
      </c>
      <c r="N23" s="87"/>
      <c r="O23" s="92"/>
      <c r="P23" s="123">
        <f t="shared" si="3"/>
        <v>0</v>
      </c>
      <c r="Q23" s="86"/>
      <c r="R23" s="95"/>
      <c r="S23" s="124">
        <f t="shared" si="4"/>
        <v>0</v>
      </c>
      <c r="T23" s="80"/>
      <c r="U23" s="95"/>
      <c r="V23" s="125">
        <f t="shared" si="5"/>
        <v>0</v>
      </c>
      <c r="W23" s="99"/>
      <c r="X23" s="95"/>
      <c r="Y23" s="37">
        <f t="shared" si="6"/>
        <v>0</v>
      </c>
      <c r="Z23" s="87"/>
      <c r="AA23" s="153">
        <f t="shared" si="7"/>
        <v>0</v>
      </c>
      <c r="AB23" s="155" t="str">
        <f t="shared" si="8"/>
        <v/>
      </c>
      <c r="AC23" s="1"/>
      <c r="AD23" s="1"/>
      <c r="AE23" s="1"/>
      <c r="AF23" s="1"/>
    </row>
    <row r="24" spans="2:38" ht="15.6">
      <c r="B24" s="128">
        <v>17</v>
      </c>
      <c r="C24" s="75" t="s">
        <v>28</v>
      </c>
      <c r="D24" s="74"/>
      <c r="E24" s="74"/>
      <c r="F24" s="129">
        <f t="shared" si="0"/>
        <v>0</v>
      </c>
      <c r="G24" s="77"/>
      <c r="H24" s="131">
        <f t="shared" si="1"/>
        <v>0</v>
      </c>
      <c r="I24" s="122">
        <v>17</v>
      </c>
      <c r="J24" s="75" t="s">
        <v>28</v>
      </c>
      <c r="K24" s="74"/>
      <c r="L24" s="74"/>
      <c r="M24" s="120">
        <f t="shared" si="2"/>
        <v>0</v>
      </c>
      <c r="N24" s="87"/>
      <c r="O24" s="92"/>
      <c r="P24" s="123">
        <f t="shared" si="3"/>
        <v>0</v>
      </c>
      <c r="Q24" s="86"/>
      <c r="R24" s="95"/>
      <c r="S24" s="124">
        <f t="shared" si="4"/>
        <v>0</v>
      </c>
      <c r="T24" s="80"/>
      <c r="U24" s="95"/>
      <c r="V24" s="125">
        <f t="shared" si="5"/>
        <v>0</v>
      </c>
      <c r="W24" s="99"/>
      <c r="X24" s="95"/>
      <c r="Y24" s="37">
        <f t="shared" si="6"/>
        <v>0</v>
      </c>
      <c r="Z24" s="87"/>
      <c r="AA24" s="153">
        <f t="shared" si="7"/>
        <v>0</v>
      </c>
      <c r="AB24" s="155" t="str">
        <f t="shared" si="8"/>
        <v/>
      </c>
      <c r="AC24" s="1"/>
      <c r="AD24" s="1"/>
      <c r="AE24" s="1"/>
      <c r="AF24" s="1"/>
    </row>
    <row r="25" spans="2:38" ht="16.2" thickBot="1">
      <c r="B25" s="128">
        <v>18</v>
      </c>
      <c r="C25" s="75" t="s">
        <v>28</v>
      </c>
      <c r="D25" s="74"/>
      <c r="E25" s="74"/>
      <c r="F25" s="129">
        <f t="shared" si="0"/>
        <v>0</v>
      </c>
      <c r="G25" s="77"/>
      <c r="H25" s="131">
        <f t="shared" si="1"/>
        <v>0</v>
      </c>
      <c r="I25" s="122">
        <v>18</v>
      </c>
      <c r="J25" s="89" t="s">
        <v>28</v>
      </c>
      <c r="K25" s="76"/>
      <c r="L25" s="76"/>
      <c r="M25" s="133">
        <f t="shared" si="2"/>
        <v>0</v>
      </c>
      <c r="N25" s="90"/>
      <c r="O25" s="93"/>
      <c r="P25" s="134">
        <f t="shared" si="3"/>
        <v>0</v>
      </c>
      <c r="Q25" s="94"/>
      <c r="R25" s="96"/>
      <c r="S25" s="135">
        <f t="shared" si="4"/>
        <v>0</v>
      </c>
      <c r="T25" s="98"/>
      <c r="U25" s="96"/>
      <c r="V25" s="136">
        <f t="shared" si="5"/>
        <v>0</v>
      </c>
      <c r="W25" s="100"/>
      <c r="X25" s="96"/>
      <c r="Y25" s="137">
        <f t="shared" si="6"/>
        <v>0</v>
      </c>
      <c r="Z25" s="90"/>
      <c r="AA25" s="153">
        <f t="shared" si="7"/>
        <v>0</v>
      </c>
      <c r="AB25" s="155" t="str">
        <f t="shared" si="8"/>
        <v/>
      </c>
      <c r="AC25" s="1"/>
      <c r="AD25" s="1"/>
      <c r="AE25" s="1"/>
      <c r="AF25" s="1"/>
    </row>
    <row r="26" spans="2:38" ht="14.25" customHeight="1" thickBot="1">
      <c r="B26" s="138"/>
      <c r="C26" s="139" t="s">
        <v>15</v>
      </c>
      <c r="D26" s="140">
        <f>SUM(D8:D25)</f>
        <v>0</v>
      </c>
      <c r="E26" s="140">
        <f>SUM(E8:E25)</f>
        <v>0</v>
      </c>
      <c r="F26" s="141">
        <f>SUM(F8:F25)</f>
        <v>0</v>
      </c>
      <c r="G26" s="141"/>
      <c r="H26" s="142">
        <f>SUM(H8:H25)</f>
        <v>0</v>
      </c>
      <c r="I26" s="143"/>
      <c r="J26" s="144" t="s">
        <v>15</v>
      </c>
      <c r="K26" s="145">
        <f>SUM(K8:K25)</f>
        <v>0</v>
      </c>
      <c r="L26" s="145">
        <f>SUM(L8:L25)</f>
        <v>0</v>
      </c>
      <c r="M26" s="145">
        <f t="shared" ref="M26:AB26" si="9">SUM(M8:M25)</f>
        <v>0</v>
      </c>
      <c r="N26" s="146"/>
      <c r="O26" s="147"/>
      <c r="P26" s="145"/>
      <c r="Q26" s="146"/>
      <c r="R26" s="146"/>
      <c r="S26" s="146"/>
      <c r="T26" s="146"/>
      <c r="U26" s="146"/>
      <c r="V26" s="146"/>
      <c r="W26" s="146"/>
      <c r="X26" s="146"/>
      <c r="Y26" s="146"/>
      <c r="Z26" s="146"/>
      <c r="AA26" s="146">
        <f>SUM(AA8:AA25)</f>
        <v>0</v>
      </c>
      <c r="AB26" s="156">
        <f t="shared" si="9"/>
        <v>0</v>
      </c>
      <c r="AC26" s="149"/>
      <c r="AD26" s="149"/>
      <c r="AE26" s="149"/>
      <c r="AF26" s="1"/>
    </row>
    <row r="27" spans="2:38" ht="15" thickBot="1"/>
    <row r="28" spans="2:38" ht="361.5" customHeight="1" thickBot="1">
      <c r="B28" s="105"/>
      <c r="C28" s="150" t="s">
        <v>134</v>
      </c>
      <c r="D28" s="176" t="s">
        <v>128</v>
      </c>
      <c r="E28" s="177"/>
      <c r="F28" s="177"/>
      <c r="G28" s="177"/>
      <c r="H28" s="178"/>
      <c r="I28" s="151"/>
      <c r="J28" s="152" t="s">
        <v>116</v>
      </c>
      <c r="K28" s="179" t="s">
        <v>128</v>
      </c>
      <c r="L28" s="180"/>
      <c r="M28" s="180"/>
      <c r="N28" s="180"/>
      <c r="O28" s="180"/>
      <c r="P28" s="180"/>
      <c r="Q28" s="180"/>
      <c r="R28" s="180"/>
      <c r="S28" s="180"/>
      <c r="T28" s="180"/>
      <c r="U28" s="180"/>
      <c r="V28" s="180"/>
      <c r="W28" s="180"/>
      <c r="X28" s="180"/>
      <c r="Y28" s="180"/>
      <c r="Z28" s="180"/>
      <c r="AA28" s="181"/>
      <c r="AD28" s="1">
        <v>2</v>
      </c>
      <c r="AE28" s="1"/>
      <c r="AF28" s="1"/>
      <c r="AG28" s="1"/>
      <c r="AH28" s="1"/>
      <c r="AI28" s="1"/>
      <c r="AJ28" s="1"/>
      <c r="AK28" s="1"/>
      <c r="AL28" s="1"/>
    </row>
  </sheetData>
  <sheetProtection algorithmName="SHA-512" hashValue="by9m+Sv5FJ71iWZ13cBC/sxtBws+2NpjIYgmMIMHzKduNbYoCeduGm1nyKKszwxbEPsZo+gYA4twAYWThR9/MA==" saltValue="hmu282QXU/ERZUHAJxuRBw==" spinCount="100000" sheet="1" objects="1" scenarios="1"/>
  <mergeCells count="12">
    <mergeCell ref="D28:H28"/>
    <mergeCell ref="K28:AA28"/>
    <mergeCell ref="B2:AA2"/>
    <mergeCell ref="B6:B7"/>
    <mergeCell ref="C6:C7"/>
    <mergeCell ref="D6:D7"/>
    <mergeCell ref="E6:E7"/>
    <mergeCell ref="F6:F7"/>
    <mergeCell ref="G6:G7"/>
    <mergeCell ref="H6:H7"/>
    <mergeCell ref="J6:N6"/>
    <mergeCell ref="O6:AA6"/>
  </mergeCells>
  <hyperlinks>
    <hyperlink ref="B2:AA2" location="Pagrindinis!A1" display="GALUTINĖS ENERGIJOS VARTOJIMO ANALIZĖ IR PRELIMINARŪS TECHNINIAI SPRENDIMAI" xr:uid="{9E0ED0AB-E431-44EB-B2DE-31D42B9CE8BC}"/>
  </hyperlinks>
  <pageMargins left="1" right="1" top="1" bottom="1" header="0.5" footer="0.5"/>
  <pageSetup scale="21" orientation="portrait" r:id="rId1"/>
  <colBreaks count="1" manualBreakCount="1">
    <brk id="20" max="97" man="1"/>
  </colBreaks>
  <extLst>
    <ext xmlns:x14="http://schemas.microsoft.com/office/spreadsheetml/2009/9/main" uri="{CCE6A557-97BC-4b89-ADB6-D9C93CAAB3DF}">
      <x14:dataValidations xmlns:xm="http://schemas.microsoft.com/office/excel/2006/main" count="1">
        <x14:dataValidation type="list" allowBlank="1" showInputMessage="1" showErrorMessage="1" xr:uid="{7FBBAAF4-1516-45D9-AFB3-AC9779079BB1}">
          <x14:formula1>
            <xm:f>Pagalbinis!$B$2:$B$19</xm:f>
          </x14:formula1>
          <xm:sqref>O8:O25 R8:R25 U8:U25 X8:X25</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8A5DA-F1FC-434D-9ADC-27395BC72550}">
  <dimension ref="B2:AL28"/>
  <sheetViews>
    <sheetView zoomScale="70" zoomScaleNormal="70" zoomScaleSheetLayoutView="85" workbookViewId="0">
      <selection activeCell="C3" sqref="C3"/>
    </sheetView>
  </sheetViews>
  <sheetFormatPr defaultRowHeight="14.4"/>
  <cols>
    <col min="1" max="1" width="2" customWidth="1"/>
    <col min="2" max="2" width="5.33203125" customWidth="1"/>
    <col min="3" max="3" width="33.109375" customWidth="1"/>
    <col min="4" max="4" width="9.88671875" customWidth="1"/>
    <col min="5" max="5" width="8.6640625" customWidth="1"/>
    <col min="6" max="7" width="11.44140625" customWidth="1"/>
    <col min="8" max="8" width="21.33203125" customWidth="1"/>
    <col min="9" max="9" width="3.6640625" customWidth="1"/>
    <col min="10" max="10" width="37.5546875" customWidth="1"/>
    <col min="11" max="11" width="13.6640625" customWidth="1"/>
    <col min="12" max="13" width="13.88671875" customWidth="1"/>
    <col min="14" max="26" width="15.88671875" customWidth="1"/>
    <col min="27" max="27" width="23.5546875" customWidth="1"/>
    <col min="28" max="28" width="48.6640625" customWidth="1"/>
    <col min="29" max="29" width="34.88671875" customWidth="1"/>
    <col min="30" max="30" width="16" customWidth="1"/>
  </cols>
  <sheetData>
    <row r="2" spans="2:32" s="102" customFormat="1" ht="18">
      <c r="B2" s="175" t="s">
        <v>11</v>
      </c>
      <c r="C2" s="175"/>
      <c r="D2" s="175"/>
      <c r="E2" s="175"/>
      <c r="F2" s="175"/>
      <c r="G2" s="175"/>
      <c r="H2" s="175"/>
      <c r="I2" s="175"/>
      <c r="J2" s="175"/>
      <c r="K2" s="175"/>
      <c r="L2" s="175"/>
      <c r="M2" s="175"/>
      <c r="N2" s="175"/>
      <c r="O2" s="175"/>
      <c r="P2" s="175"/>
      <c r="Q2" s="175"/>
      <c r="R2" s="175"/>
      <c r="S2" s="175"/>
      <c r="T2" s="175"/>
      <c r="U2" s="175"/>
      <c r="V2" s="175"/>
      <c r="W2" s="175"/>
      <c r="X2" s="175"/>
      <c r="Y2" s="175"/>
      <c r="Z2" s="175"/>
      <c r="AA2" s="175"/>
      <c r="AB2" t="s">
        <v>3</v>
      </c>
    </row>
    <row r="3" spans="2:32" s="102" customFormat="1" ht="21">
      <c r="B3" s="103" t="s">
        <v>94</v>
      </c>
      <c r="C3" s="71"/>
      <c r="D3" s="2"/>
      <c r="E3" s="2"/>
      <c r="F3" s="2"/>
      <c r="G3" s="104"/>
      <c r="H3" s="104"/>
      <c r="I3" s="104"/>
      <c r="J3" s="104"/>
      <c r="K3" s="104"/>
      <c r="L3" s="2"/>
      <c r="M3" s="2"/>
      <c r="N3" s="2"/>
      <c r="O3" s="2"/>
      <c r="P3" s="2"/>
      <c r="Q3" s="2"/>
      <c r="R3" s="2"/>
      <c r="S3" s="2"/>
      <c r="T3" s="2"/>
      <c r="U3" s="2"/>
      <c r="V3" s="2"/>
      <c r="W3" s="2"/>
      <c r="X3" s="2"/>
      <c r="Y3" s="2"/>
      <c r="Z3" s="2"/>
      <c r="AA3" s="2"/>
      <c r="AB3" s="4" t="s">
        <v>29</v>
      </c>
    </row>
    <row r="4" spans="2:32" ht="12" customHeight="1">
      <c r="E4" s="105"/>
      <c r="F4" s="105"/>
      <c r="G4" s="105"/>
      <c r="H4" s="105"/>
      <c r="I4" s="105"/>
      <c r="J4" s="101"/>
      <c r="K4" s="101"/>
      <c r="L4" s="101"/>
      <c r="M4" s="101"/>
      <c r="N4" s="101"/>
      <c r="O4" s="101"/>
      <c r="P4" s="101"/>
      <c r="Q4" s="101"/>
      <c r="R4" s="101"/>
      <c r="S4" s="101"/>
      <c r="T4" s="101"/>
      <c r="U4" s="101"/>
      <c r="V4" s="101"/>
      <c r="W4" s="101"/>
      <c r="X4" s="101"/>
      <c r="Y4" s="101"/>
      <c r="Z4" s="101"/>
      <c r="AA4" s="1"/>
      <c r="AB4" s="5" t="s">
        <v>129</v>
      </c>
      <c r="AC4" s="1"/>
      <c r="AD4" s="1"/>
      <c r="AE4" s="1"/>
      <c r="AF4" s="1"/>
    </row>
    <row r="5" spans="2:32" ht="15" thickBot="1">
      <c r="C5" s="106" t="s">
        <v>23</v>
      </c>
      <c r="E5" s="105"/>
      <c r="F5" s="105"/>
      <c r="G5" s="105"/>
      <c r="I5" s="105"/>
      <c r="J5" s="106" t="s">
        <v>24</v>
      </c>
      <c r="L5" s="107"/>
      <c r="M5" s="107"/>
      <c r="N5" s="107"/>
      <c r="O5" s="107"/>
      <c r="P5" s="107"/>
      <c r="Q5" s="107"/>
      <c r="R5" s="107"/>
      <c r="S5" s="107"/>
      <c r="T5" s="107"/>
      <c r="U5" s="107"/>
      <c r="V5" s="107"/>
      <c r="W5" s="107"/>
      <c r="X5" s="107"/>
      <c r="Y5" s="107"/>
      <c r="Z5" s="107"/>
      <c r="AA5" s="1"/>
      <c r="AB5" s="1"/>
      <c r="AC5" s="1"/>
      <c r="AD5" s="1"/>
      <c r="AE5" s="1"/>
      <c r="AF5" s="1"/>
    </row>
    <row r="6" spans="2:32" ht="15" thickBot="1">
      <c r="B6" s="194" t="s">
        <v>25</v>
      </c>
      <c r="C6" s="192" t="s">
        <v>26</v>
      </c>
      <c r="D6" s="190" t="s">
        <v>27</v>
      </c>
      <c r="E6" s="190" t="s">
        <v>13</v>
      </c>
      <c r="F6" s="190" t="s">
        <v>16</v>
      </c>
      <c r="G6" s="190" t="s">
        <v>64</v>
      </c>
      <c r="H6" s="188" t="s">
        <v>56</v>
      </c>
      <c r="I6" s="105"/>
      <c r="J6" s="185" t="s">
        <v>115</v>
      </c>
      <c r="K6" s="186"/>
      <c r="L6" s="186"/>
      <c r="M6" s="186"/>
      <c r="N6" s="187"/>
      <c r="O6" s="182" t="s">
        <v>113</v>
      </c>
      <c r="P6" s="183"/>
      <c r="Q6" s="183"/>
      <c r="R6" s="183"/>
      <c r="S6" s="183"/>
      <c r="T6" s="183"/>
      <c r="U6" s="183"/>
      <c r="V6" s="183"/>
      <c r="W6" s="183"/>
      <c r="X6" s="183"/>
      <c r="Y6" s="183"/>
      <c r="Z6" s="183"/>
      <c r="AA6" s="184"/>
      <c r="AB6" s="1"/>
      <c r="AC6" s="1"/>
      <c r="AD6" s="1"/>
      <c r="AE6" s="1"/>
      <c r="AF6" s="1"/>
    </row>
    <row r="7" spans="2:32" ht="131.25" customHeight="1" thickBot="1">
      <c r="B7" s="195"/>
      <c r="C7" s="193"/>
      <c r="D7" s="191"/>
      <c r="E7" s="191"/>
      <c r="F7" s="191"/>
      <c r="G7" s="191"/>
      <c r="H7" s="189"/>
      <c r="I7" s="108" t="s">
        <v>25</v>
      </c>
      <c r="J7" s="109" t="s">
        <v>130</v>
      </c>
      <c r="K7" s="110" t="s">
        <v>14</v>
      </c>
      <c r="L7" s="111" t="s">
        <v>13</v>
      </c>
      <c r="M7" s="112" t="s">
        <v>16</v>
      </c>
      <c r="N7" s="113" t="s">
        <v>64</v>
      </c>
      <c r="O7" s="114" t="s">
        <v>118</v>
      </c>
      <c r="P7" s="115" t="s">
        <v>119</v>
      </c>
      <c r="Q7" s="116" t="s">
        <v>120</v>
      </c>
      <c r="R7" s="115" t="s">
        <v>131</v>
      </c>
      <c r="S7" s="115" t="s">
        <v>121</v>
      </c>
      <c r="T7" s="115" t="s">
        <v>122</v>
      </c>
      <c r="U7" s="114" t="s">
        <v>132</v>
      </c>
      <c r="V7" s="115" t="s">
        <v>123</v>
      </c>
      <c r="W7" s="115" t="s">
        <v>124</v>
      </c>
      <c r="X7" s="114" t="s">
        <v>133</v>
      </c>
      <c r="Y7" s="115" t="s">
        <v>125</v>
      </c>
      <c r="Z7" s="115" t="s">
        <v>126</v>
      </c>
      <c r="AA7" s="114" t="s">
        <v>57</v>
      </c>
      <c r="AB7" s="154" t="s">
        <v>112</v>
      </c>
      <c r="AC7" s="1"/>
      <c r="AD7" s="1"/>
      <c r="AE7" s="1"/>
      <c r="AF7" s="1"/>
    </row>
    <row r="8" spans="2:32" ht="15.6">
      <c r="B8" s="119">
        <v>1</v>
      </c>
      <c r="C8" s="75" t="s">
        <v>28</v>
      </c>
      <c r="D8" s="85"/>
      <c r="E8" s="85"/>
      <c r="F8" s="120">
        <f>D8*E8</f>
        <v>0</v>
      </c>
      <c r="G8" s="81"/>
      <c r="H8" s="121">
        <f>F8*G8/1000</f>
        <v>0</v>
      </c>
      <c r="I8" s="122">
        <v>1</v>
      </c>
      <c r="J8" s="75" t="s">
        <v>28</v>
      </c>
      <c r="K8" s="72"/>
      <c r="L8" s="72"/>
      <c r="M8" s="120">
        <f>K8*L8</f>
        <v>0</v>
      </c>
      <c r="N8" s="86"/>
      <c r="O8" s="92"/>
      <c r="P8" s="123">
        <f>M8*O8</f>
        <v>0</v>
      </c>
      <c r="Q8" s="86"/>
      <c r="R8" s="95"/>
      <c r="S8" s="124">
        <f>M8*R8</f>
        <v>0</v>
      </c>
      <c r="T8" s="97"/>
      <c r="U8" s="95"/>
      <c r="V8" s="125">
        <f>U8*M8</f>
        <v>0</v>
      </c>
      <c r="W8" s="99"/>
      <c r="X8" s="95"/>
      <c r="Y8" s="123">
        <f>M8*X8</f>
        <v>0</v>
      </c>
      <c r="Z8" s="86"/>
      <c r="AA8" s="153">
        <f>(P8*Q8/1000)+(S8*T8/1000)+(V8*W8/1000)+(Y8*Z8/1000)</f>
        <v>0</v>
      </c>
      <c r="AB8" s="155" t="str">
        <f>IF(Q8+T8+W8+Z8&lt;&gt;N8,"Darbo valandų skaičius nesutampa su nurodytu N stulpelyje","")</f>
        <v/>
      </c>
      <c r="AC8" s="1"/>
      <c r="AD8" s="1"/>
      <c r="AE8" s="1"/>
      <c r="AF8" s="1"/>
    </row>
    <row r="9" spans="2:32" ht="15.6">
      <c r="B9" s="128">
        <v>2</v>
      </c>
      <c r="C9" s="75" t="s">
        <v>28</v>
      </c>
      <c r="D9" s="76"/>
      <c r="E9" s="76"/>
      <c r="F9" s="129">
        <f t="shared" ref="F9:F25" si="0">D9*E9</f>
        <v>0</v>
      </c>
      <c r="G9" s="77"/>
      <c r="H9" s="130">
        <f t="shared" ref="H9:H25" si="1">F9*G9/1000</f>
        <v>0</v>
      </c>
      <c r="I9" s="122">
        <v>2</v>
      </c>
      <c r="J9" s="75" t="s">
        <v>28</v>
      </c>
      <c r="K9" s="78"/>
      <c r="L9" s="74"/>
      <c r="M9" s="120">
        <f t="shared" ref="M9:M25" si="2">K9*L9</f>
        <v>0</v>
      </c>
      <c r="N9" s="87"/>
      <c r="O9" s="92"/>
      <c r="P9" s="123">
        <f t="shared" ref="P9:P25" si="3">M9*O9</f>
        <v>0</v>
      </c>
      <c r="Q9" s="86"/>
      <c r="R9" s="95"/>
      <c r="S9" s="124">
        <f t="shared" ref="S9:S25" si="4">M9*R9</f>
        <v>0</v>
      </c>
      <c r="T9" s="97"/>
      <c r="U9" s="95"/>
      <c r="V9" s="125">
        <f t="shared" ref="V9:V25" si="5">U9*M9</f>
        <v>0</v>
      </c>
      <c r="W9" s="99"/>
      <c r="X9" s="95"/>
      <c r="Y9" s="37">
        <f t="shared" ref="Y9:Y25" si="6">M9*X9</f>
        <v>0</v>
      </c>
      <c r="Z9" s="87"/>
      <c r="AA9" s="153">
        <f t="shared" ref="AA9:AA25" si="7">(P9*Q9/1000)+(S9*T9/1000)+(V9*W9/1000)+(Y9*Z9/1000)</f>
        <v>0</v>
      </c>
      <c r="AB9" s="155" t="str">
        <f t="shared" ref="AB9:AB25" si="8">IF(Q9+T9+W9+Z9&lt;&gt;N9,"Darbo valandų skaičius nesutampa su nurodytu N stulpelyje","")</f>
        <v/>
      </c>
      <c r="AC9" s="1"/>
      <c r="AD9" s="1"/>
      <c r="AE9" s="1"/>
      <c r="AF9" s="1"/>
    </row>
    <row r="10" spans="2:32" ht="15.6">
      <c r="B10" s="128">
        <v>3</v>
      </c>
      <c r="C10" s="75" t="s">
        <v>28</v>
      </c>
      <c r="D10" s="74"/>
      <c r="E10" s="74"/>
      <c r="F10" s="129">
        <f t="shared" si="0"/>
        <v>0</v>
      </c>
      <c r="G10" s="77"/>
      <c r="H10" s="130">
        <f t="shared" si="1"/>
        <v>0</v>
      </c>
      <c r="I10" s="122">
        <v>3</v>
      </c>
      <c r="J10" s="75" t="s">
        <v>28</v>
      </c>
      <c r="K10" s="74"/>
      <c r="L10" s="74"/>
      <c r="M10" s="120">
        <f t="shared" si="2"/>
        <v>0</v>
      </c>
      <c r="N10" s="87"/>
      <c r="O10" s="92"/>
      <c r="P10" s="123">
        <f t="shared" si="3"/>
        <v>0</v>
      </c>
      <c r="Q10" s="86"/>
      <c r="R10" s="95"/>
      <c r="S10" s="124">
        <f t="shared" si="4"/>
        <v>0</v>
      </c>
      <c r="T10" s="97"/>
      <c r="U10" s="95"/>
      <c r="V10" s="125">
        <f t="shared" si="5"/>
        <v>0</v>
      </c>
      <c r="W10" s="99"/>
      <c r="X10" s="95"/>
      <c r="Y10" s="37">
        <f t="shared" si="6"/>
        <v>0</v>
      </c>
      <c r="Z10" s="87"/>
      <c r="AA10" s="153">
        <f t="shared" si="7"/>
        <v>0</v>
      </c>
      <c r="AB10" s="155" t="str">
        <f t="shared" si="8"/>
        <v/>
      </c>
      <c r="AC10" s="1"/>
      <c r="AD10" s="1"/>
      <c r="AE10" s="1"/>
      <c r="AF10" s="1"/>
    </row>
    <row r="11" spans="2:32" ht="15.6">
      <c r="B11" s="119">
        <v>4</v>
      </c>
      <c r="C11" s="75" t="s">
        <v>28</v>
      </c>
      <c r="D11" s="76"/>
      <c r="E11" s="76"/>
      <c r="F11" s="129">
        <f t="shared" si="0"/>
        <v>0</v>
      </c>
      <c r="G11" s="77"/>
      <c r="H11" s="131">
        <f t="shared" si="1"/>
        <v>0</v>
      </c>
      <c r="I11" s="132">
        <v>4</v>
      </c>
      <c r="J11" s="75" t="s">
        <v>28</v>
      </c>
      <c r="K11" s="74"/>
      <c r="L11" s="74"/>
      <c r="M11" s="120">
        <f t="shared" si="2"/>
        <v>0</v>
      </c>
      <c r="N11" s="87"/>
      <c r="O11" s="92"/>
      <c r="P11" s="123">
        <f t="shared" si="3"/>
        <v>0</v>
      </c>
      <c r="Q11" s="86"/>
      <c r="R11" s="95"/>
      <c r="S11" s="124">
        <f t="shared" si="4"/>
        <v>0</v>
      </c>
      <c r="T11" s="97"/>
      <c r="U11" s="95"/>
      <c r="V11" s="125">
        <f t="shared" si="5"/>
        <v>0</v>
      </c>
      <c r="W11" s="99"/>
      <c r="X11" s="95"/>
      <c r="Y11" s="37">
        <f t="shared" si="6"/>
        <v>0</v>
      </c>
      <c r="Z11" s="87"/>
      <c r="AA11" s="153">
        <f t="shared" si="7"/>
        <v>0</v>
      </c>
      <c r="AB11" s="155" t="str">
        <f t="shared" si="8"/>
        <v/>
      </c>
      <c r="AC11" s="1"/>
      <c r="AD11" s="1"/>
      <c r="AE11" s="1"/>
      <c r="AF11" s="1"/>
    </row>
    <row r="12" spans="2:32" ht="15.6">
      <c r="B12" s="128">
        <v>5</v>
      </c>
      <c r="C12" s="75" t="s">
        <v>28</v>
      </c>
      <c r="D12" s="74"/>
      <c r="E12" s="74"/>
      <c r="F12" s="129">
        <f t="shared" si="0"/>
        <v>0</v>
      </c>
      <c r="G12" s="77"/>
      <c r="H12" s="131">
        <f t="shared" si="1"/>
        <v>0</v>
      </c>
      <c r="I12" s="122">
        <v>5</v>
      </c>
      <c r="J12" s="75" t="s">
        <v>28</v>
      </c>
      <c r="K12" s="74"/>
      <c r="L12" s="74"/>
      <c r="M12" s="120">
        <f t="shared" si="2"/>
        <v>0</v>
      </c>
      <c r="N12" s="87"/>
      <c r="O12" s="92"/>
      <c r="P12" s="123">
        <f t="shared" si="3"/>
        <v>0</v>
      </c>
      <c r="Q12" s="86"/>
      <c r="R12" s="95"/>
      <c r="S12" s="124">
        <f t="shared" si="4"/>
        <v>0</v>
      </c>
      <c r="T12" s="80"/>
      <c r="U12" s="95"/>
      <c r="V12" s="125">
        <f t="shared" si="5"/>
        <v>0</v>
      </c>
      <c r="W12" s="99"/>
      <c r="X12" s="95"/>
      <c r="Y12" s="37">
        <f t="shared" si="6"/>
        <v>0</v>
      </c>
      <c r="Z12" s="87"/>
      <c r="AA12" s="153">
        <f t="shared" si="7"/>
        <v>0</v>
      </c>
      <c r="AB12" s="155" t="str">
        <f t="shared" si="8"/>
        <v/>
      </c>
      <c r="AD12" s="1"/>
      <c r="AE12" s="1"/>
      <c r="AF12" s="1"/>
    </row>
    <row r="13" spans="2:32" ht="15.6">
      <c r="B13" s="128">
        <v>6</v>
      </c>
      <c r="C13" s="75" t="s">
        <v>28</v>
      </c>
      <c r="D13" s="74"/>
      <c r="E13" s="74"/>
      <c r="F13" s="129">
        <f t="shared" si="0"/>
        <v>0</v>
      </c>
      <c r="G13" s="77"/>
      <c r="H13" s="131">
        <f t="shared" si="1"/>
        <v>0</v>
      </c>
      <c r="I13" s="122">
        <v>6</v>
      </c>
      <c r="J13" s="75" t="s">
        <v>28</v>
      </c>
      <c r="K13" s="78"/>
      <c r="L13" s="74"/>
      <c r="M13" s="120">
        <f t="shared" si="2"/>
        <v>0</v>
      </c>
      <c r="N13" s="87"/>
      <c r="O13" s="92"/>
      <c r="P13" s="123">
        <f t="shared" si="3"/>
        <v>0</v>
      </c>
      <c r="Q13" s="86"/>
      <c r="R13" s="95"/>
      <c r="S13" s="124">
        <f t="shared" si="4"/>
        <v>0</v>
      </c>
      <c r="T13" s="80"/>
      <c r="U13" s="95"/>
      <c r="V13" s="125">
        <f t="shared" si="5"/>
        <v>0</v>
      </c>
      <c r="W13" s="99"/>
      <c r="X13" s="95"/>
      <c r="Y13" s="37">
        <f t="shared" si="6"/>
        <v>0</v>
      </c>
      <c r="Z13" s="87"/>
      <c r="AA13" s="153">
        <f t="shared" si="7"/>
        <v>0</v>
      </c>
      <c r="AB13" s="155" t="str">
        <f t="shared" si="8"/>
        <v/>
      </c>
      <c r="AC13" s="1"/>
      <c r="AD13" s="1"/>
      <c r="AE13" s="1"/>
      <c r="AF13" s="1"/>
    </row>
    <row r="14" spans="2:32" ht="15.6">
      <c r="B14" s="119">
        <v>7</v>
      </c>
      <c r="C14" s="75" t="s">
        <v>28</v>
      </c>
      <c r="D14" s="74"/>
      <c r="E14" s="74"/>
      <c r="F14" s="129">
        <f t="shared" si="0"/>
        <v>0</v>
      </c>
      <c r="G14" s="77"/>
      <c r="H14" s="131">
        <f t="shared" si="1"/>
        <v>0</v>
      </c>
      <c r="I14" s="122">
        <v>7</v>
      </c>
      <c r="J14" s="75" t="s">
        <v>28</v>
      </c>
      <c r="K14" s="74"/>
      <c r="L14" s="74"/>
      <c r="M14" s="120">
        <f t="shared" si="2"/>
        <v>0</v>
      </c>
      <c r="N14" s="87"/>
      <c r="O14" s="92"/>
      <c r="P14" s="123">
        <f t="shared" si="3"/>
        <v>0</v>
      </c>
      <c r="Q14" s="86"/>
      <c r="R14" s="95"/>
      <c r="S14" s="124">
        <f t="shared" si="4"/>
        <v>0</v>
      </c>
      <c r="T14" s="80"/>
      <c r="U14" s="95"/>
      <c r="V14" s="125">
        <f t="shared" si="5"/>
        <v>0</v>
      </c>
      <c r="W14" s="99"/>
      <c r="X14" s="95"/>
      <c r="Y14" s="37">
        <f t="shared" si="6"/>
        <v>0</v>
      </c>
      <c r="Z14" s="87"/>
      <c r="AA14" s="153">
        <f t="shared" si="7"/>
        <v>0</v>
      </c>
      <c r="AB14" s="155" t="str">
        <f t="shared" si="8"/>
        <v/>
      </c>
      <c r="AC14" s="1"/>
      <c r="AD14" s="1"/>
      <c r="AE14" s="1"/>
      <c r="AF14" s="1"/>
    </row>
    <row r="15" spans="2:32" ht="15.6">
      <c r="B15" s="128">
        <v>8</v>
      </c>
      <c r="C15" s="75" t="s">
        <v>28</v>
      </c>
      <c r="D15" s="74"/>
      <c r="E15" s="74"/>
      <c r="F15" s="129">
        <f t="shared" si="0"/>
        <v>0</v>
      </c>
      <c r="G15" s="77"/>
      <c r="H15" s="131">
        <f t="shared" si="1"/>
        <v>0</v>
      </c>
      <c r="I15" s="132">
        <v>8</v>
      </c>
      <c r="J15" s="75" t="s">
        <v>28</v>
      </c>
      <c r="K15" s="74"/>
      <c r="L15" s="74"/>
      <c r="M15" s="120">
        <f t="shared" si="2"/>
        <v>0</v>
      </c>
      <c r="N15" s="87"/>
      <c r="O15" s="92"/>
      <c r="P15" s="123">
        <f t="shared" si="3"/>
        <v>0</v>
      </c>
      <c r="Q15" s="86"/>
      <c r="R15" s="95"/>
      <c r="S15" s="124">
        <f t="shared" si="4"/>
        <v>0</v>
      </c>
      <c r="T15" s="80"/>
      <c r="U15" s="95"/>
      <c r="V15" s="125">
        <f t="shared" si="5"/>
        <v>0</v>
      </c>
      <c r="W15" s="99"/>
      <c r="X15" s="95"/>
      <c r="Y15" s="37">
        <f t="shared" si="6"/>
        <v>0</v>
      </c>
      <c r="Z15" s="87"/>
      <c r="AA15" s="153">
        <f t="shared" si="7"/>
        <v>0</v>
      </c>
      <c r="AB15" s="155" t="str">
        <f t="shared" si="8"/>
        <v/>
      </c>
      <c r="AC15" s="1"/>
      <c r="AD15" s="1"/>
      <c r="AE15" s="1"/>
      <c r="AF15" s="1"/>
    </row>
    <row r="16" spans="2:32" ht="15.6">
      <c r="B16" s="128">
        <v>9</v>
      </c>
      <c r="C16" s="75" t="s">
        <v>28</v>
      </c>
      <c r="D16" s="74"/>
      <c r="E16" s="74"/>
      <c r="F16" s="129">
        <f t="shared" si="0"/>
        <v>0</v>
      </c>
      <c r="G16" s="77"/>
      <c r="H16" s="131">
        <f t="shared" si="1"/>
        <v>0</v>
      </c>
      <c r="I16" s="122">
        <v>9</v>
      </c>
      <c r="J16" s="75" t="s">
        <v>28</v>
      </c>
      <c r="K16" s="74"/>
      <c r="L16" s="74"/>
      <c r="M16" s="120">
        <f t="shared" si="2"/>
        <v>0</v>
      </c>
      <c r="N16" s="87"/>
      <c r="O16" s="92"/>
      <c r="P16" s="123">
        <f t="shared" si="3"/>
        <v>0</v>
      </c>
      <c r="Q16" s="86"/>
      <c r="R16" s="95"/>
      <c r="S16" s="124">
        <f t="shared" si="4"/>
        <v>0</v>
      </c>
      <c r="T16" s="80"/>
      <c r="U16" s="95"/>
      <c r="V16" s="125">
        <f t="shared" si="5"/>
        <v>0</v>
      </c>
      <c r="W16" s="99"/>
      <c r="X16" s="95"/>
      <c r="Y16" s="37">
        <f t="shared" si="6"/>
        <v>0</v>
      </c>
      <c r="Z16" s="87"/>
      <c r="AA16" s="153">
        <f t="shared" si="7"/>
        <v>0</v>
      </c>
      <c r="AB16" s="155" t="str">
        <f t="shared" si="8"/>
        <v/>
      </c>
      <c r="AC16" s="1"/>
      <c r="AD16" s="1"/>
      <c r="AE16" s="1"/>
      <c r="AF16" s="1"/>
    </row>
    <row r="17" spans="2:38" ht="15.6">
      <c r="B17" s="119">
        <v>10</v>
      </c>
      <c r="C17" s="75" t="s">
        <v>28</v>
      </c>
      <c r="D17" s="74"/>
      <c r="E17" s="74"/>
      <c r="F17" s="129">
        <f t="shared" si="0"/>
        <v>0</v>
      </c>
      <c r="G17" s="77"/>
      <c r="H17" s="131">
        <f t="shared" si="1"/>
        <v>0</v>
      </c>
      <c r="I17" s="122">
        <v>10</v>
      </c>
      <c r="J17" s="75" t="s">
        <v>28</v>
      </c>
      <c r="K17" s="74"/>
      <c r="L17" s="74"/>
      <c r="M17" s="120">
        <f t="shared" si="2"/>
        <v>0</v>
      </c>
      <c r="N17" s="87"/>
      <c r="O17" s="92"/>
      <c r="P17" s="123">
        <f t="shared" si="3"/>
        <v>0</v>
      </c>
      <c r="Q17" s="86"/>
      <c r="R17" s="95"/>
      <c r="S17" s="124">
        <f t="shared" si="4"/>
        <v>0</v>
      </c>
      <c r="T17" s="80"/>
      <c r="U17" s="95"/>
      <c r="V17" s="125">
        <f t="shared" si="5"/>
        <v>0</v>
      </c>
      <c r="W17" s="99"/>
      <c r="X17" s="95"/>
      <c r="Y17" s="37">
        <f t="shared" si="6"/>
        <v>0</v>
      </c>
      <c r="Z17" s="87"/>
      <c r="AA17" s="153">
        <f t="shared" si="7"/>
        <v>0</v>
      </c>
      <c r="AB17" s="155" t="str">
        <f t="shared" si="8"/>
        <v/>
      </c>
      <c r="AC17" s="1"/>
      <c r="AD17" s="1"/>
      <c r="AE17" s="1"/>
      <c r="AF17" s="1"/>
    </row>
    <row r="18" spans="2:38" ht="15.6">
      <c r="B18" s="128">
        <v>11</v>
      </c>
      <c r="C18" s="75" t="s">
        <v>28</v>
      </c>
      <c r="D18" s="74"/>
      <c r="E18" s="74"/>
      <c r="F18" s="129">
        <f t="shared" si="0"/>
        <v>0</v>
      </c>
      <c r="G18" s="77"/>
      <c r="H18" s="131">
        <f t="shared" si="1"/>
        <v>0</v>
      </c>
      <c r="I18" s="122">
        <v>11</v>
      </c>
      <c r="J18" s="75" t="s">
        <v>28</v>
      </c>
      <c r="K18" s="74"/>
      <c r="L18" s="74"/>
      <c r="M18" s="120">
        <f t="shared" si="2"/>
        <v>0</v>
      </c>
      <c r="N18" s="87"/>
      <c r="O18" s="92"/>
      <c r="P18" s="123">
        <f t="shared" si="3"/>
        <v>0</v>
      </c>
      <c r="Q18" s="86"/>
      <c r="R18" s="95"/>
      <c r="S18" s="124">
        <f t="shared" si="4"/>
        <v>0</v>
      </c>
      <c r="T18" s="80"/>
      <c r="U18" s="95"/>
      <c r="V18" s="125">
        <f t="shared" si="5"/>
        <v>0</v>
      </c>
      <c r="W18" s="99"/>
      <c r="X18" s="95"/>
      <c r="Y18" s="37">
        <f t="shared" si="6"/>
        <v>0</v>
      </c>
      <c r="Z18" s="87"/>
      <c r="AA18" s="153">
        <f t="shared" si="7"/>
        <v>0</v>
      </c>
      <c r="AB18" s="155" t="str">
        <f t="shared" si="8"/>
        <v/>
      </c>
      <c r="AC18" s="1"/>
      <c r="AD18" s="1"/>
      <c r="AE18" s="1"/>
      <c r="AF18" s="1"/>
    </row>
    <row r="19" spans="2:38" ht="15.6">
      <c r="B19" s="128">
        <v>12</v>
      </c>
      <c r="C19" s="75" t="s">
        <v>28</v>
      </c>
      <c r="D19" s="74"/>
      <c r="E19" s="74"/>
      <c r="F19" s="129">
        <f t="shared" si="0"/>
        <v>0</v>
      </c>
      <c r="G19" s="77"/>
      <c r="H19" s="131">
        <f t="shared" si="1"/>
        <v>0</v>
      </c>
      <c r="I19" s="132">
        <v>12</v>
      </c>
      <c r="J19" s="75" t="s">
        <v>28</v>
      </c>
      <c r="K19" s="74"/>
      <c r="L19" s="74"/>
      <c r="M19" s="120">
        <f t="shared" si="2"/>
        <v>0</v>
      </c>
      <c r="N19" s="87"/>
      <c r="O19" s="92"/>
      <c r="P19" s="123">
        <f t="shared" si="3"/>
        <v>0</v>
      </c>
      <c r="Q19" s="86"/>
      <c r="R19" s="95"/>
      <c r="S19" s="124">
        <f t="shared" si="4"/>
        <v>0</v>
      </c>
      <c r="T19" s="80"/>
      <c r="U19" s="95"/>
      <c r="V19" s="125">
        <f t="shared" si="5"/>
        <v>0</v>
      </c>
      <c r="W19" s="99"/>
      <c r="X19" s="95"/>
      <c r="Y19" s="37">
        <f t="shared" si="6"/>
        <v>0</v>
      </c>
      <c r="Z19" s="87"/>
      <c r="AA19" s="153">
        <f t="shared" si="7"/>
        <v>0</v>
      </c>
      <c r="AB19" s="155" t="str">
        <f t="shared" si="8"/>
        <v/>
      </c>
      <c r="AC19" s="1"/>
      <c r="AD19" s="1"/>
      <c r="AE19" s="1"/>
      <c r="AF19" s="1"/>
    </row>
    <row r="20" spans="2:38" ht="15.6">
      <c r="B20" s="119">
        <v>13</v>
      </c>
      <c r="C20" s="75" t="s">
        <v>28</v>
      </c>
      <c r="D20" s="74"/>
      <c r="E20" s="74"/>
      <c r="F20" s="129">
        <f t="shared" si="0"/>
        <v>0</v>
      </c>
      <c r="G20" s="77"/>
      <c r="H20" s="131">
        <f t="shared" si="1"/>
        <v>0</v>
      </c>
      <c r="I20" s="122">
        <v>13</v>
      </c>
      <c r="J20" s="75" t="s">
        <v>28</v>
      </c>
      <c r="K20" s="74"/>
      <c r="L20" s="74"/>
      <c r="M20" s="120">
        <f t="shared" si="2"/>
        <v>0</v>
      </c>
      <c r="N20" s="87"/>
      <c r="O20" s="92"/>
      <c r="P20" s="123">
        <f t="shared" si="3"/>
        <v>0</v>
      </c>
      <c r="Q20" s="86"/>
      <c r="R20" s="95"/>
      <c r="S20" s="124">
        <f t="shared" si="4"/>
        <v>0</v>
      </c>
      <c r="T20" s="80"/>
      <c r="U20" s="95"/>
      <c r="V20" s="125">
        <f t="shared" si="5"/>
        <v>0</v>
      </c>
      <c r="W20" s="99"/>
      <c r="X20" s="95"/>
      <c r="Y20" s="37">
        <f t="shared" si="6"/>
        <v>0</v>
      </c>
      <c r="Z20" s="87"/>
      <c r="AA20" s="153">
        <f t="shared" si="7"/>
        <v>0</v>
      </c>
      <c r="AB20" s="155" t="str">
        <f t="shared" si="8"/>
        <v/>
      </c>
      <c r="AC20" s="1"/>
      <c r="AD20" s="1"/>
      <c r="AE20" s="1"/>
      <c r="AF20" s="1"/>
    </row>
    <row r="21" spans="2:38" ht="15.6">
      <c r="B21" s="128">
        <v>14</v>
      </c>
      <c r="C21" s="75" t="s">
        <v>28</v>
      </c>
      <c r="D21" s="74"/>
      <c r="E21" s="74"/>
      <c r="F21" s="129">
        <f t="shared" si="0"/>
        <v>0</v>
      </c>
      <c r="G21" s="77"/>
      <c r="H21" s="131">
        <f t="shared" si="1"/>
        <v>0</v>
      </c>
      <c r="I21" s="122">
        <v>14</v>
      </c>
      <c r="J21" s="75" t="s">
        <v>28</v>
      </c>
      <c r="K21" s="79"/>
      <c r="L21" s="74"/>
      <c r="M21" s="120">
        <f t="shared" si="2"/>
        <v>0</v>
      </c>
      <c r="N21" s="87"/>
      <c r="O21" s="92"/>
      <c r="P21" s="123">
        <f t="shared" si="3"/>
        <v>0</v>
      </c>
      <c r="Q21" s="86"/>
      <c r="R21" s="95"/>
      <c r="S21" s="124">
        <f t="shared" si="4"/>
        <v>0</v>
      </c>
      <c r="T21" s="80"/>
      <c r="U21" s="95"/>
      <c r="V21" s="125">
        <f t="shared" si="5"/>
        <v>0</v>
      </c>
      <c r="W21" s="99"/>
      <c r="X21" s="95"/>
      <c r="Y21" s="37">
        <f t="shared" si="6"/>
        <v>0</v>
      </c>
      <c r="Z21" s="87"/>
      <c r="AA21" s="153">
        <f t="shared" si="7"/>
        <v>0</v>
      </c>
      <c r="AB21" s="155" t="str">
        <f t="shared" si="8"/>
        <v/>
      </c>
      <c r="AC21" s="1"/>
      <c r="AD21" s="1"/>
      <c r="AE21" s="1"/>
      <c r="AF21" s="1"/>
    </row>
    <row r="22" spans="2:38" ht="15.6">
      <c r="B22" s="128">
        <v>15</v>
      </c>
      <c r="C22" s="75" t="s">
        <v>28</v>
      </c>
      <c r="D22" s="74"/>
      <c r="E22" s="74"/>
      <c r="F22" s="129">
        <f t="shared" si="0"/>
        <v>0</v>
      </c>
      <c r="G22" s="77"/>
      <c r="H22" s="131">
        <f t="shared" si="1"/>
        <v>0</v>
      </c>
      <c r="I22" s="122">
        <v>15</v>
      </c>
      <c r="J22" s="75" t="s">
        <v>28</v>
      </c>
      <c r="K22" s="74"/>
      <c r="L22" s="74"/>
      <c r="M22" s="120">
        <f t="shared" si="2"/>
        <v>0</v>
      </c>
      <c r="N22" s="87"/>
      <c r="O22" s="92"/>
      <c r="P22" s="123">
        <f t="shared" si="3"/>
        <v>0</v>
      </c>
      <c r="Q22" s="86"/>
      <c r="R22" s="95"/>
      <c r="S22" s="124">
        <f t="shared" si="4"/>
        <v>0</v>
      </c>
      <c r="T22" s="80"/>
      <c r="U22" s="95"/>
      <c r="V22" s="125">
        <f t="shared" si="5"/>
        <v>0</v>
      </c>
      <c r="W22" s="99"/>
      <c r="X22" s="95"/>
      <c r="Y22" s="37">
        <f t="shared" si="6"/>
        <v>0</v>
      </c>
      <c r="Z22" s="87"/>
      <c r="AA22" s="153">
        <f t="shared" si="7"/>
        <v>0</v>
      </c>
      <c r="AB22" s="155" t="str">
        <f t="shared" si="8"/>
        <v/>
      </c>
      <c r="AC22" s="1"/>
      <c r="AD22" s="1"/>
      <c r="AE22" s="1"/>
      <c r="AF22" s="1"/>
    </row>
    <row r="23" spans="2:38" ht="15.6">
      <c r="B23" s="119">
        <v>16</v>
      </c>
      <c r="C23" s="75" t="s">
        <v>28</v>
      </c>
      <c r="D23" s="74"/>
      <c r="E23" s="74"/>
      <c r="F23" s="129">
        <f t="shared" si="0"/>
        <v>0</v>
      </c>
      <c r="G23" s="77"/>
      <c r="H23" s="131">
        <f t="shared" si="1"/>
        <v>0</v>
      </c>
      <c r="I23" s="132">
        <v>16</v>
      </c>
      <c r="J23" s="75" t="s">
        <v>28</v>
      </c>
      <c r="K23" s="74"/>
      <c r="L23" s="74"/>
      <c r="M23" s="120">
        <f t="shared" si="2"/>
        <v>0</v>
      </c>
      <c r="N23" s="87"/>
      <c r="O23" s="92"/>
      <c r="P23" s="123">
        <f t="shared" si="3"/>
        <v>0</v>
      </c>
      <c r="Q23" s="86"/>
      <c r="R23" s="95"/>
      <c r="S23" s="124">
        <f t="shared" si="4"/>
        <v>0</v>
      </c>
      <c r="T23" s="80"/>
      <c r="U23" s="95"/>
      <c r="V23" s="125">
        <f t="shared" si="5"/>
        <v>0</v>
      </c>
      <c r="W23" s="99"/>
      <c r="X23" s="95"/>
      <c r="Y23" s="37">
        <f t="shared" si="6"/>
        <v>0</v>
      </c>
      <c r="Z23" s="87"/>
      <c r="AA23" s="153">
        <f t="shared" si="7"/>
        <v>0</v>
      </c>
      <c r="AB23" s="155" t="str">
        <f t="shared" si="8"/>
        <v/>
      </c>
      <c r="AC23" s="1"/>
      <c r="AD23" s="1"/>
      <c r="AE23" s="1"/>
      <c r="AF23" s="1"/>
    </row>
    <row r="24" spans="2:38" ht="15.6">
      <c r="B24" s="128">
        <v>17</v>
      </c>
      <c r="C24" s="75" t="s">
        <v>28</v>
      </c>
      <c r="D24" s="74"/>
      <c r="E24" s="74"/>
      <c r="F24" s="129">
        <f t="shared" si="0"/>
        <v>0</v>
      </c>
      <c r="G24" s="77"/>
      <c r="H24" s="131">
        <f t="shared" si="1"/>
        <v>0</v>
      </c>
      <c r="I24" s="122">
        <v>17</v>
      </c>
      <c r="J24" s="75" t="s">
        <v>28</v>
      </c>
      <c r="K24" s="74"/>
      <c r="L24" s="74"/>
      <c r="M24" s="120">
        <f t="shared" si="2"/>
        <v>0</v>
      </c>
      <c r="N24" s="87"/>
      <c r="O24" s="92"/>
      <c r="P24" s="123">
        <f t="shared" si="3"/>
        <v>0</v>
      </c>
      <c r="Q24" s="86"/>
      <c r="R24" s="95"/>
      <c r="S24" s="124">
        <f t="shared" si="4"/>
        <v>0</v>
      </c>
      <c r="T24" s="80"/>
      <c r="U24" s="95"/>
      <c r="V24" s="125">
        <f t="shared" si="5"/>
        <v>0</v>
      </c>
      <c r="W24" s="99"/>
      <c r="X24" s="95"/>
      <c r="Y24" s="37">
        <f t="shared" si="6"/>
        <v>0</v>
      </c>
      <c r="Z24" s="87"/>
      <c r="AA24" s="153">
        <f t="shared" si="7"/>
        <v>0</v>
      </c>
      <c r="AB24" s="155" t="str">
        <f t="shared" si="8"/>
        <v/>
      </c>
      <c r="AC24" s="1"/>
      <c r="AD24" s="1"/>
      <c r="AE24" s="1"/>
      <c r="AF24" s="1"/>
    </row>
    <row r="25" spans="2:38" ht="16.2" thickBot="1">
      <c r="B25" s="128">
        <v>18</v>
      </c>
      <c r="C25" s="75" t="s">
        <v>28</v>
      </c>
      <c r="D25" s="74"/>
      <c r="E25" s="74"/>
      <c r="F25" s="129">
        <f t="shared" si="0"/>
        <v>0</v>
      </c>
      <c r="G25" s="77"/>
      <c r="H25" s="131">
        <f t="shared" si="1"/>
        <v>0</v>
      </c>
      <c r="I25" s="122">
        <v>18</v>
      </c>
      <c r="J25" s="89" t="s">
        <v>28</v>
      </c>
      <c r="K25" s="76"/>
      <c r="L25" s="76"/>
      <c r="M25" s="133">
        <f t="shared" si="2"/>
        <v>0</v>
      </c>
      <c r="N25" s="90"/>
      <c r="O25" s="93"/>
      <c r="P25" s="134">
        <f t="shared" si="3"/>
        <v>0</v>
      </c>
      <c r="Q25" s="94"/>
      <c r="R25" s="96"/>
      <c r="S25" s="135">
        <f t="shared" si="4"/>
        <v>0</v>
      </c>
      <c r="T25" s="98"/>
      <c r="U25" s="96"/>
      <c r="V25" s="136">
        <f t="shared" si="5"/>
        <v>0</v>
      </c>
      <c r="W25" s="100"/>
      <c r="X25" s="96"/>
      <c r="Y25" s="137">
        <f t="shared" si="6"/>
        <v>0</v>
      </c>
      <c r="Z25" s="90"/>
      <c r="AA25" s="153">
        <f t="shared" si="7"/>
        <v>0</v>
      </c>
      <c r="AB25" s="155" t="str">
        <f t="shared" si="8"/>
        <v/>
      </c>
      <c r="AC25" s="1"/>
      <c r="AD25" s="1"/>
      <c r="AE25" s="1"/>
      <c r="AF25" s="1"/>
    </row>
    <row r="26" spans="2:38" ht="14.25" customHeight="1" thickBot="1">
      <c r="B26" s="138"/>
      <c r="C26" s="139" t="s">
        <v>15</v>
      </c>
      <c r="D26" s="140">
        <f>SUM(D8:D25)</f>
        <v>0</v>
      </c>
      <c r="E26" s="140">
        <f>SUM(E8:E25)</f>
        <v>0</v>
      </c>
      <c r="F26" s="141">
        <f>SUM(F8:F25)</f>
        <v>0</v>
      </c>
      <c r="G26" s="141"/>
      <c r="H26" s="142">
        <f>SUM(H8:H25)</f>
        <v>0</v>
      </c>
      <c r="I26" s="143"/>
      <c r="J26" s="144" t="s">
        <v>15</v>
      </c>
      <c r="K26" s="145">
        <f>SUM(K8:K25)</f>
        <v>0</v>
      </c>
      <c r="L26" s="145">
        <f>SUM(L8:L25)</f>
        <v>0</v>
      </c>
      <c r="M26" s="145">
        <f t="shared" ref="M26:AB26" si="9">SUM(M8:M25)</f>
        <v>0</v>
      </c>
      <c r="N26" s="146"/>
      <c r="O26" s="147"/>
      <c r="P26" s="145"/>
      <c r="Q26" s="146"/>
      <c r="R26" s="146"/>
      <c r="S26" s="146"/>
      <c r="T26" s="146"/>
      <c r="U26" s="146"/>
      <c r="V26" s="146"/>
      <c r="W26" s="146"/>
      <c r="X26" s="146"/>
      <c r="Y26" s="146"/>
      <c r="Z26" s="146"/>
      <c r="AA26" s="146">
        <f>SUM(AA8:AA25)</f>
        <v>0</v>
      </c>
      <c r="AB26" s="156">
        <f t="shared" si="9"/>
        <v>0</v>
      </c>
      <c r="AC26" s="149"/>
      <c r="AD26" s="149"/>
      <c r="AE26" s="149"/>
      <c r="AF26" s="1"/>
    </row>
    <row r="27" spans="2:38" ht="15" thickBot="1"/>
    <row r="28" spans="2:38" ht="361.5" customHeight="1" thickBot="1">
      <c r="B28" s="105"/>
      <c r="C28" s="150" t="s">
        <v>134</v>
      </c>
      <c r="D28" s="176" t="s">
        <v>128</v>
      </c>
      <c r="E28" s="177"/>
      <c r="F28" s="177"/>
      <c r="G28" s="177"/>
      <c r="H28" s="178"/>
      <c r="I28" s="151"/>
      <c r="J28" s="152" t="s">
        <v>116</v>
      </c>
      <c r="K28" s="179" t="s">
        <v>128</v>
      </c>
      <c r="L28" s="180"/>
      <c r="M28" s="180"/>
      <c r="N28" s="180"/>
      <c r="O28" s="180"/>
      <c r="P28" s="180"/>
      <c r="Q28" s="180"/>
      <c r="R28" s="180"/>
      <c r="S28" s="180"/>
      <c r="T28" s="180"/>
      <c r="U28" s="180"/>
      <c r="V28" s="180"/>
      <c r="W28" s="180"/>
      <c r="X28" s="180"/>
      <c r="Y28" s="180"/>
      <c r="Z28" s="180"/>
      <c r="AA28" s="181"/>
      <c r="AD28" s="1">
        <v>2</v>
      </c>
      <c r="AE28" s="1"/>
      <c r="AF28" s="1"/>
      <c r="AG28" s="1"/>
      <c r="AH28" s="1"/>
      <c r="AI28" s="1"/>
      <c r="AJ28" s="1"/>
      <c r="AK28" s="1"/>
      <c r="AL28" s="1"/>
    </row>
  </sheetData>
  <sheetProtection algorithmName="SHA-512" hashValue="XSz8JD5xNL9t4ZnHT6GTMejKaINZLe1nCZ945rjrzL0Kl+VOW34ZzvjeKyiz7qmG/6Z4W8JtzsJPJtmozA1ihQ==" saltValue="N6w0NPcJBLpAq2U7wxaUaw==" spinCount="100000" sheet="1" objects="1" scenarios="1"/>
  <mergeCells count="12">
    <mergeCell ref="D28:H28"/>
    <mergeCell ref="K28:AA28"/>
    <mergeCell ref="B2:AA2"/>
    <mergeCell ref="B6:B7"/>
    <mergeCell ref="C6:C7"/>
    <mergeCell ref="D6:D7"/>
    <mergeCell ref="E6:E7"/>
    <mergeCell ref="F6:F7"/>
    <mergeCell ref="G6:G7"/>
    <mergeCell ref="H6:H7"/>
    <mergeCell ref="J6:N6"/>
    <mergeCell ref="O6:AA6"/>
  </mergeCells>
  <hyperlinks>
    <hyperlink ref="B2:AA2" location="Pagrindinis!A1" display="GALUTINĖS ENERGIJOS VARTOJIMO ANALIZĖ IR PRELIMINARŪS TECHNINIAI SPRENDIMAI" xr:uid="{2F7BAE5E-276E-405B-9F3F-4C90E0A40318}"/>
  </hyperlinks>
  <pageMargins left="1" right="1" top="1" bottom="1" header="0.5" footer="0.5"/>
  <pageSetup scale="21" orientation="portrait" r:id="rId1"/>
  <colBreaks count="1" manualBreakCount="1">
    <brk id="20" max="97" man="1"/>
  </colBreaks>
  <extLst>
    <ext xmlns:x14="http://schemas.microsoft.com/office/spreadsheetml/2009/9/main" uri="{CCE6A557-97BC-4b89-ADB6-D9C93CAAB3DF}">
      <x14:dataValidations xmlns:xm="http://schemas.microsoft.com/office/excel/2006/main" count="1">
        <x14:dataValidation type="list" allowBlank="1" showInputMessage="1" showErrorMessage="1" xr:uid="{CF6F6855-53A0-4B7A-A462-B9D6E810F0C4}">
          <x14:formula1>
            <xm:f>Pagalbinis!$B$2:$B$19</xm:f>
          </x14:formula1>
          <xm:sqref>O8:O25 R8:R25 U8:U25 X8:X25</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D3D6E-754B-4FC1-A013-664DCA8E37F3}">
  <dimension ref="B2:AL28"/>
  <sheetViews>
    <sheetView zoomScale="70" zoomScaleNormal="70" zoomScaleSheetLayoutView="85" workbookViewId="0">
      <selection activeCell="C3" sqref="C3"/>
    </sheetView>
  </sheetViews>
  <sheetFormatPr defaultRowHeight="14.4"/>
  <cols>
    <col min="1" max="1" width="2" customWidth="1"/>
    <col min="2" max="2" width="5.33203125" customWidth="1"/>
    <col min="3" max="3" width="33.109375" customWidth="1"/>
    <col min="4" max="4" width="9.88671875" customWidth="1"/>
    <col min="5" max="5" width="8.6640625" customWidth="1"/>
    <col min="6" max="7" width="11.44140625" customWidth="1"/>
    <col min="8" max="8" width="21.33203125" customWidth="1"/>
    <col min="9" max="9" width="3.6640625" customWidth="1"/>
    <col min="10" max="10" width="37.5546875" customWidth="1"/>
    <col min="11" max="11" width="13.6640625" customWidth="1"/>
    <col min="12" max="13" width="13.88671875" customWidth="1"/>
    <col min="14" max="26" width="15.88671875" customWidth="1"/>
    <col min="27" max="27" width="23.5546875" customWidth="1"/>
    <col min="28" max="28" width="48.6640625" customWidth="1"/>
    <col min="29" max="29" width="34.88671875" customWidth="1"/>
    <col min="30" max="30" width="16" customWidth="1"/>
  </cols>
  <sheetData>
    <row r="2" spans="2:32" s="102" customFormat="1" ht="18">
      <c r="B2" s="175" t="s">
        <v>11</v>
      </c>
      <c r="C2" s="175"/>
      <c r="D2" s="175"/>
      <c r="E2" s="175"/>
      <c r="F2" s="175"/>
      <c r="G2" s="175"/>
      <c r="H2" s="175"/>
      <c r="I2" s="175"/>
      <c r="J2" s="175"/>
      <c r="K2" s="175"/>
      <c r="L2" s="175"/>
      <c r="M2" s="175"/>
      <c r="N2" s="175"/>
      <c r="O2" s="175"/>
      <c r="P2" s="175"/>
      <c r="Q2" s="175"/>
      <c r="R2" s="175"/>
      <c r="S2" s="175"/>
      <c r="T2" s="175"/>
      <c r="U2" s="175"/>
      <c r="V2" s="175"/>
      <c r="W2" s="175"/>
      <c r="X2" s="175"/>
      <c r="Y2" s="175"/>
      <c r="Z2" s="175"/>
      <c r="AA2" s="175"/>
      <c r="AB2" t="s">
        <v>3</v>
      </c>
    </row>
    <row r="3" spans="2:32" s="102" customFormat="1" ht="21">
      <c r="B3" s="103" t="s">
        <v>95</v>
      </c>
      <c r="C3" s="71"/>
      <c r="D3" s="2"/>
      <c r="E3" s="2"/>
      <c r="F3" s="2"/>
      <c r="G3" s="104"/>
      <c r="H3" s="104"/>
      <c r="I3" s="104"/>
      <c r="J3" s="104"/>
      <c r="K3" s="104"/>
      <c r="L3" s="2"/>
      <c r="M3" s="2"/>
      <c r="N3" s="2"/>
      <c r="O3" s="2"/>
      <c r="P3" s="2"/>
      <c r="Q3" s="2"/>
      <c r="R3" s="2"/>
      <c r="S3" s="2"/>
      <c r="T3" s="2"/>
      <c r="U3" s="2"/>
      <c r="V3" s="2"/>
      <c r="W3" s="2"/>
      <c r="X3" s="2"/>
      <c r="Y3" s="2"/>
      <c r="Z3" s="2"/>
      <c r="AA3" s="2"/>
      <c r="AB3" s="4" t="s">
        <v>29</v>
      </c>
    </row>
    <row r="4" spans="2:32" ht="12" customHeight="1">
      <c r="E4" s="105"/>
      <c r="F4" s="105"/>
      <c r="G4" s="105"/>
      <c r="H4" s="105"/>
      <c r="I4" s="105"/>
      <c r="J4" s="101"/>
      <c r="K4" s="101"/>
      <c r="L4" s="101"/>
      <c r="M4" s="101"/>
      <c r="N4" s="101"/>
      <c r="O4" s="101"/>
      <c r="P4" s="101"/>
      <c r="Q4" s="101"/>
      <c r="R4" s="101"/>
      <c r="S4" s="101"/>
      <c r="T4" s="101"/>
      <c r="U4" s="101"/>
      <c r="V4" s="101"/>
      <c r="W4" s="101"/>
      <c r="X4" s="101"/>
      <c r="Y4" s="101"/>
      <c r="Z4" s="101"/>
      <c r="AA4" s="1"/>
      <c r="AB4" s="5" t="s">
        <v>129</v>
      </c>
      <c r="AC4" s="1"/>
      <c r="AD4" s="1"/>
      <c r="AE4" s="1"/>
      <c r="AF4" s="1"/>
    </row>
    <row r="5" spans="2:32" ht="15" thickBot="1">
      <c r="C5" s="106" t="s">
        <v>23</v>
      </c>
      <c r="E5" s="105"/>
      <c r="F5" s="105"/>
      <c r="G5" s="105"/>
      <c r="I5" s="105"/>
      <c r="J5" s="106" t="s">
        <v>24</v>
      </c>
      <c r="L5" s="107"/>
      <c r="M5" s="107"/>
      <c r="N5" s="107"/>
      <c r="O5" s="107"/>
      <c r="P5" s="107"/>
      <c r="Q5" s="107"/>
      <c r="R5" s="107"/>
      <c r="S5" s="107"/>
      <c r="T5" s="107"/>
      <c r="U5" s="107"/>
      <c r="V5" s="107"/>
      <c r="W5" s="107"/>
      <c r="X5" s="107"/>
      <c r="Y5" s="107"/>
      <c r="Z5" s="107"/>
      <c r="AA5" s="1"/>
      <c r="AB5" s="1"/>
      <c r="AC5" s="1"/>
      <c r="AD5" s="1"/>
      <c r="AE5" s="1"/>
      <c r="AF5" s="1"/>
    </row>
    <row r="6" spans="2:32" ht="15" thickBot="1">
      <c r="B6" s="194" t="s">
        <v>25</v>
      </c>
      <c r="C6" s="192" t="s">
        <v>26</v>
      </c>
      <c r="D6" s="190" t="s">
        <v>27</v>
      </c>
      <c r="E6" s="190" t="s">
        <v>13</v>
      </c>
      <c r="F6" s="190" t="s">
        <v>16</v>
      </c>
      <c r="G6" s="190" t="s">
        <v>64</v>
      </c>
      <c r="H6" s="188" t="s">
        <v>56</v>
      </c>
      <c r="I6" s="105"/>
      <c r="J6" s="185" t="s">
        <v>115</v>
      </c>
      <c r="K6" s="186"/>
      <c r="L6" s="186"/>
      <c r="M6" s="186"/>
      <c r="N6" s="187"/>
      <c r="O6" s="182" t="s">
        <v>113</v>
      </c>
      <c r="P6" s="183"/>
      <c r="Q6" s="183"/>
      <c r="R6" s="183"/>
      <c r="S6" s="183"/>
      <c r="T6" s="183"/>
      <c r="U6" s="183"/>
      <c r="V6" s="183"/>
      <c r="W6" s="183"/>
      <c r="X6" s="183"/>
      <c r="Y6" s="183"/>
      <c r="Z6" s="183"/>
      <c r="AA6" s="184"/>
      <c r="AB6" s="1"/>
      <c r="AC6" s="1"/>
      <c r="AD6" s="1"/>
      <c r="AE6" s="1"/>
      <c r="AF6" s="1"/>
    </row>
    <row r="7" spans="2:32" ht="131.25" customHeight="1" thickBot="1">
      <c r="B7" s="195"/>
      <c r="C7" s="193"/>
      <c r="D7" s="191"/>
      <c r="E7" s="191"/>
      <c r="F7" s="191"/>
      <c r="G7" s="191"/>
      <c r="H7" s="189"/>
      <c r="I7" s="108" t="s">
        <v>25</v>
      </c>
      <c r="J7" s="109" t="s">
        <v>130</v>
      </c>
      <c r="K7" s="110" t="s">
        <v>14</v>
      </c>
      <c r="L7" s="111" t="s">
        <v>13</v>
      </c>
      <c r="M7" s="112" t="s">
        <v>16</v>
      </c>
      <c r="N7" s="113" t="s">
        <v>64</v>
      </c>
      <c r="O7" s="114" t="s">
        <v>118</v>
      </c>
      <c r="P7" s="115" t="s">
        <v>119</v>
      </c>
      <c r="Q7" s="116" t="s">
        <v>120</v>
      </c>
      <c r="R7" s="115" t="s">
        <v>131</v>
      </c>
      <c r="S7" s="115" t="s">
        <v>121</v>
      </c>
      <c r="T7" s="115" t="s">
        <v>122</v>
      </c>
      <c r="U7" s="114" t="s">
        <v>132</v>
      </c>
      <c r="V7" s="115" t="s">
        <v>123</v>
      </c>
      <c r="W7" s="115" t="s">
        <v>124</v>
      </c>
      <c r="X7" s="114" t="s">
        <v>133</v>
      </c>
      <c r="Y7" s="115" t="s">
        <v>125</v>
      </c>
      <c r="Z7" s="115" t="s">
        <v>126</v>
      </c>
      <c r="AA7" s="114" t="s">
        <v>57</v>
      </c>
      <c r="AB7" s="154" t="s">
        <v>112</v>
      </c>
      <c r="AC7" s="1"/>
      <c r="AD7" s="1"/>
      <c r="AE7" s="1"/>
      <c r="AF7" s="1"/>
    </row>
    <row r="8" spans="2:32" ht="15.6">
      <c r="B8" s="119">
        <v>1</v>
      </c>
      <c r="C8" s="75" t="s">
        <v>28</v>
      </c>
      <c r="D8" s="85"/>
      <c r="E8" s="85"/>
      <c r="F8" s="120">
        <f>D8*E8</f>
        <v>0</v>
      </c>
      <c r="G8" s="81"/>
      <c r="H8" s="121">
        <f>F8*G8/1000</f>
        <v>0</v>
      </c>
      <c r="I8" s="122">
        <v>1</v>
      </c>
      <c r="J8" s="75" t="s">
        <v>28</v>
      </c>
      <c r="K8" s="72"/>
      <c r="L8" s="72"/>
      <c r="M8" s="120">
        <f>K8*L8</f>
        <v>0</v>
      </c>
      <c r="N8" s="86"/>
      <c r="O8" s="92"/>
      <c r="P8" s="123">
        <f>M8*O8</f>
        <v>0</v>
      </c>
      <c r="Q8" s="86"/>
      <c r="R8" s="95"/>
      <c r="S8" s="124">
        <f>M8*R8</f>
        <v>0</v>
      </c>
      <c r="T8" s="97"/>
      <c r="U8" s="95"/>
      <c r="V8" s="125">
        <f>U8*M8</f>
        <v>0</v>
      </c>
      <c r="W8" s="99"/>
      <c r="X8" s="95"/>
      <c r="Y8" s="123">
        <f>M8*X8</f>
        <v>0</v>
      </c>
      <c r="Z8" s="86"/>
      <c r="AA8" s="153">
        <f>(P8*Q8/1000)+(S8*T8/1000)+(V8*W8/1000)+(Y8*Z8/1000)</f>
        <v>0</v>
      </c>
      <c r="AB8" s="155" t="str">
        <f>IF(Q8+T8+W8+Z8&lt;&gt;N8,"Darbo valandų skaičius nesutampa su nurodytu N stulpelyje","")</f>
        <v/>
      </c>
      <c r="AC8" s="1"/>
      <c r="AD8" s="1"/>
      <c r="AE8" s="1"/>
      <c r="AF8" s="1"/>
    </row>
    <row r="9" spans="2:32" ht="15.6">
      <c r="B9" s="128">
        <v>2</v>
      </c>
      <c r="C9" s="75" t="s">
        <v>28</v>
      </c>
      <c r="D9" s="76"/>
      <c r="E9" s="76"/>
      <c r="F9" s="129">
        <f t="shared" ref="F9:F25" si="0">D9*E9</f>
        <v>0</v>
      </c>
      <c r="G9" s="77"/>
      <c r="H9" s="130">
        <f t="shared" ref="H9:H25" si="1">F9*G9/1000</f>
        <v>0</v>
      </c>
      <c r="I9" s="122">
        <v>2</v>
      </c>
      <c r="J9" s="75" t="s">
        <v>28</v>
      </c>
      <c r="K9" s="78"/>
      <c r="L9" s="74"/>
      <c r="M9" s="120">
        <f t="shared" ref="M9:M25" si="2">K9*L9</f>
        <v>0</v>
      </c>
      <c r="N9" s="87"/>
      <c r="O9" s="92"/>
      <c r="P9" s="123">
        <f t="shared" ref="P9:P25" si="3">M9*O9</f>
        <v>0</v>
      </c>
      <c r="Q9" s="86"/>
      <c r="R9" s="95"/>
      <c r="S9" s="124">
        <f t="shared" ref="S9:S25" si="4">M9*R9</f>
        <v>0</v>
      </c>
      <c r="T9" s="97"/>
      <c r="U9" s="95"/>
      <c r="V9" s="125">
        <f t="shared" ref="V9:V25" si="5">U9*M9</f>
        <v>0</v>
      </c>
      <c r="W9" s="99"/>
      <c r="X9" s="95"/>
      <c r="Y9" s="37">
        <f t="shared" ref="Y9:Y25" si="6">M9*X9</f>
        <v>0</v>
      </c>
      <c r="Z9" s="87"/>
      <c r="AA9" s="153">
        <f t="shared" ref="AA9:AA25" si="7">(P9*Q9/1000)+(S9*T9/1000)+(V9*W9/1000)+(Y9*Z9/1000)</f>
        <v>0</v>
      </c>
      <c r="AB9" s="155" t="str">
        <f t="shared" ref="AB9:AB25" si="8">IF(Q9+T9+W9+Z9&lt;&gt;N9,"Darbo valandų skaičius nesutampa su nurodytu N stulpelyje","")</f>
        <v/>
      </c>
      <c r="AC9" s="1"/>
      <c r="AD9" s="1"/>
      <c r="AE9" s="1"/>
      <c r="AF9" s="1"/>
    </row>
    <row r="10" spans="2:32" ht="15.6">
      <c r="B10" s="128">
        <v>3</v>
      </c>
      <c r="C10" s="75" t="s">
        <v>28</v>
      </c>
      <c r="D10" s="74"/>
      <c r="E10" s="74"/>
      <c r="F10" s="129">
        <f t="shared" si="0"/>
        <v>0</v>
      </c>
      <c r="G10" s="77"/>
      <c r="H10" s="130">
        <f t="shared" si="1"/>
        <v>0</v>
      </c>
      <c r="I10" s="122">
        <v>3</v>
      </c>
      <c r="J10" s="75" t="s">
        <v>28</v>
      </c>
      <c r="K10" s="74"/>
      <c r="L10" s="74"/>
      <c r="M10" s="120">
        <f t="shared" si="2"/>
        <v>0</v>
      </c>
      <c r="N10" s="87"/>
      <c r="O10" s="92"/>
      <c r="P10" s="123">
        <f t="shared" si="3"/>
        <v>0</v>
      </c>
      <c r="Q10" s="86"/>
      <c r="R10" s="95"/>
      <c r="S10" s="124">
        <f t="shared" si="4"/>
        <v>0</v>
      </c>
      <c r="T10" s="97"/>
      <c r="U10" s="95"/>
      <c r="V10" s="125">
        <f t="shared" si="5"/>
        <v>0</v>
      </c>
      <c r="W10" s="99"/>
      <c r="X10" s="95"/>
      <c r="Y10" s="37">
        <f t="shared" si="6"/>
        <v>0</v>
      </c>
      <c r="Z10" s="87"/>
      <c r="AA10" s="153">
        <f t="shared" si="7"/>
        <v>0</v>
      </c>
      <c r="AB10" s="155" t="str">
        <f t="shared" si="8"/>
        <v/>
      </c>
      <c r="AC10" s="1"/>
      <c r="AD10" s="1"/>
      <c r="AE10" s="1"/>
      <c r="AF10" s="1"/>
    </row>
    <row r="11" spans="2:32" ht="15.6">
      <c r="B11" s="119">
        <v>4</v>
      </c>
      <c r="C11" s="75" t="s">
        <v>28</v>
      </c>
      <c r="D11" s="76"/>
      <c r="E11" s="76"/>
      <c r="F11" s="129">
        <f t="shared" si="0"/>
        <v>0</v>
      </c>
      <c r="G11" s="77"/>
      <c r="H11" s="131">
        <f t="shared" si="1"/>
        <v>0</v>
      </c>
      <c r="I11" s="132">
        <v>4</v>
      </c>
      <c r="J11" s="75" t="s">
        <v>28</v>
      </c>
      <c r="K11" s="74"/>
      <c r="L11" s="74"/>
      <c r="M11" s="120">
        <f t="shared" si="2"/>
        <v>0</v>
      </c>
      <c r="N11" s="87"/>
      <c r="O11" s="92"/>
      <c r="P11" s="123">
        <f t="shared" si="3"/>
        <v>0</v>
      </c>
      <c r="Q11" s="86"/>
      <c r="R11" s="95"/>
      <c r="S11" s="124">
        <f t="shared" si="4"/>
        <v>0</v>
      </c>
      <c r="T11" s="97"/>
      <c r="U11" s="95"/>
      <c r="V11" s="125">
        <f t="shared" si="5"/>
        <v>0</v>
      </c>
      <c r="W11" s="99"/>
      <c r="X11" s="95"/>
      <c r="Y11" s="37">
        <f t="shared" si="6"/>
        <v>0</v>
      </c>
      <c r="Z11" s="87"/>
      <c r="AA11" s="153">
        <f t="shared" si="7"/>
        <v>0</v>
      </c>
      <c r="AB11" s="155" t="str">
        <f t="shared" si="8"/>
        <v/>
      </c>
      <c r="AC11" s="1"/>
      <c r="AD11" s="1"/>
      <c r="AE11" s="1"/>
      <c r="AF11" s="1"/>
    </row>
    <row r="12" spans="2:32" ht="15.6">
      <c r="B12" s="128">
        <v>5</v>
      </c>
      <c r="C12" s="75" t="s">
        <v>28</v>
      </c>
      <c r="D12" s="74"/>
      <c r="E12" s="74"/>
      <c r="F12" s="129">
        <f t="shared" si="0"/>
        <v>0</v>
      </c>
      <c r="G12" s="77"/>
      <c r="H12" s="131">
        <f t="shared" si="1"/>
        <v>0</v>
      </c>
      <c r="I12" s="122">
        <v>5</v>
      </c>
      <c r="J12" s="75" t="s">
        <v>28</v>
      </c>
      <c r="K12" s="74"/>
      <c r="L12" s="74"/>
      <c r="M12" s="120">
        <f t="shared" si="2"/>
        <v>0</v>
      </c>
      <c r="N12" s="87"/>
      <c r="O12" s="92"/>
      <c r="P12" s="123">
        <f t="shared" si="3"/>
        <v>0</v>
      </c>
      <c r="Q12" s="86"/>
      <c r="R12" s="95"/>
      <c r="S12" s="124">
        <f t="shared" si="4"/>
        <v>0</v>
      </c>
      <c r="T12" s="80"/>
      <c r="U12" s="95"/>
      <c r="V12" s="125">
        <f t="shared" si="5"/>
        <v>0</v>
      </c>
      <c r="W12" s="99"/>
      <c r="X12" s="95"/>
      <c r="Y12" s="37">
        <f t="shared" si="6"/>
        <v>0</v>
      </c>
      <c r="Z12" s="87"/>
      <c r="AA12" s="153">
        <f t="shared" si="7"/>
        <v>0</v>
      </c>
      <c r="AB12" s="155" t="str">
        <f t="shared" si="8"/>
        <v/>
      </c>
      <c r="AD12" s="1"/>
      <c r="AE12" s="1"/>
      <c r="AF12" s="1"/>
    </row>
    <row r="13" spans="2:32" ht="15.6">
      <c r="B13" s="128">
        <v>6</v>
      </c>
      <c r="C13" s="75" t="s">
        <v>28</v>
      </c>
      <c r="D13" s="74"/>
      <c r="E13" s="74"/>
      <c r="F13" s="129">
        <f t="shared" si="0"/>
        <v>0</v>
      </c>
      <c r="G13" s="77"/>
      <c r="H13" s="131">
        <f t="shared" si="1"/>
        <v>0</v>
      </c>
      <c r="I13" s="122">
        <v>6</v>
      </c>
      <c r="J13" s="75" t="s">
        <v>28</v>
      </c>
      <c r="K13" s="78"/>
      <c r="L13" s="74"/>
      <c r="M13" s="120">
        <f t="shared" si="2"/>
        <v>0</v>
      </c>
      <c r="N13" s="87"/>
      <c r="O13" s="92"/>
      <c r="P13" s="123">
        <f t="shared" si="3"/>
        <v>0</v>
      </c>
      <c r="Q13" s="86"/>
      <c r="R13" s="95"/>
      <c r="S13" s="124">
        <f t="shared" si="4"/>
        <v>0</v>
      </c>
      <c r="T13" s="80"/>
      <c r="U13" s="95"/>
      <c r="V13" s="125">
        <f t="shared" si="5"/>
        <v>0</v>
      </c>
      <c r="W13" s="99"/>
      <c r="X13" s="95"/>
      <c r="Y13" s="37">
        <f t="shared" si="6"/>
        <v>0</v>
      </c>
      <c r="Z13" s="87"/>
      <c r="AA13" s="153">
        <f t="shared" si="7"/>
        <v>0</v>
      </c>
      <c r="AB13" s="155" t="str">
        <f t="shared" si="8"/>
        <v/>
      </c>
      <c r="AC13" s="1"/>
      <c r="AD13" s="1"/>
      <c r="AE13" s="1"/>
      <c r="AF13" s="1"/>
    </row>
    <row r="14" spans="2:32" ht="15.6">
      <c r="B14" s="119">
        <v>7</v>
      </c>
      <c r="C14" s="75" t="s">
        <v>28</v>
      </c>
      <c r="D14" s="74"/>
      <c r="E14" s="74"/>
      <c r="F14" s="129">
        <f t="shared" si="0"/>
        <v>0</v>
      </c>
      <c r="G14" s="77"/>
      <c r="H14" s="131">
        <f t="shared" si="1"/>
        <v>0</v>
      </c>
      <c r="I14" s="122">
        <v>7</v>
      </c>
      <c r="J14" s="75" t="s">
        <v>28</v>
      </c>
      <c r="K14" s="74"/>
      <c r="L14" s="74"/>
      <c r="M14" s="120">
        <f t="shared" si="2"/>
        <v>0</v>
      </c>
      <c r="N14" s="87"/>
      <c r="O14" s="92"/>
      <c r="P14" s="123">
        <f t="shared" si="3"/>
        <v>0</v>
      </c>
      <c r="Q14" s="86"/>
      <c r="R14" s="95"/>
      <c r="S14" s="124">
        <f t="shared" si="4"/>
        <v>0</v>
      </c>
      <c r="T14" s="80"/>
      <c r="U14" s="95"/>
      <c r="V14" s="125">
        <f t="shared" si="5"/>
        <v>0</v>
      </c>
      <c r="W14" s="99"/>
      <c r="X14" s="95"/>
      <c r="Y14" s="37">
        <f t="shared" si="6"/>
        <v>0</v>
      </c>
      <c r="Z14" s="87"/>
      <c r="AA14" s="153">
        <f t="shared" si="7"/>
        <v>0</v>
      </c>
      <c r="AB14" s="155" t="str">
        <f t="shared" si="8"/>
        <v/>
      </c>
      <c r="AC14" s="1"/>
      <c r="AD14" s="1"/>
      <c r="AE14" s="1"/>
      <c r="AF14" s="1"/>
    </row>
    <row r="15" spans="2:32" ht="15.6">
      <c r="B15" s="128">
        <v>8</v>
      </c>
      <c r="C15" s="75" t="s">
        <v>28</v>
      </c>
      <c r="D15" s="74"/>
      <c r="E15" s="74"/>
      <c r="F15" s="129">
        <f t="shared" si="0"/>
        <v>0</v>
      </c>
      <c r="G15" s="77"/>
      <c r="H15" s="131">
        <f t="shared" si="1"/>
        <v>0</v>
      </c>
      <c r="I15" s="132">
        <v>8</v>
      </c>
      <c r="J15" s="75" t="s">
        <v>28</v>
      </c>
      <c r="K15" s="74"/>
      <c r="L15" s="74"/>
      <c r="M15" s="120">
        <f t="shared" si="2"/>
        <v>0</v>
      </c>
      <c r="N15" s="87"/>
      <c r="O15" s="92"/>
      <c r="P15" s="123">
        <f t="shared" si="3"/>
        <v>0</v>
      </c>
      <c r="Q15" s="86"/>
      <c r="R15" s="95"/>
      <c r="S15" s="124">
        <f t="shared" si="4"/>
        <v>0</v>
      </c>
      <c r="T15" s="80"/>
      <c r="U15" s="95"/>
      <c r="V15" s="125">
        <f t="shared" si="5"/>
        <v>0</v>
      </c>
      <c r="W15" s="99"/>
      <c r="X15" s="95"/>
      <c r="Y15" s="37">
        <f t="shared" si="6"/>
        <v>0</v>
      </c>
      <c r="Z15" s="87"/>
      <c r="AA15" s="153">
        <f t="shared" si="7"/>
        <v>0</v>
      </c>
      <c r="AB15" s="155" t="str">
        <f t="shared" si="8"/>
        <v/>
      </c>
      <c r="AC15" s="1"/>
      <c r="AD15" s="1"/>
      <c r="AE15" s="1"/>
      <c r="AF15" s="1"/>
    </row>
    <row r="16" spans="2:32" ht="15.6">
      <c r="B16" s="128">
        <v>9</v>
      </c>
      <c r="C16" s="75" t="s">
        <v>28</v>
      </c>
      <c r="D16" s="74"/>
      <c r="E16" s="74"/>
      <c r="F16" s="129">
        <f t="shared" si="0"/>
        <v>0</v>
      </c>
      <c r="G16" s="77"/>
      <c r="H16" s="131">
        <f t="shared" si="1"/>
        <v>0</v>
      </c>
      <c r="I16" s="122">
        <v>9</v>
      </c>
      <c r="J16" s="75" t="s">
        <v>28</v>
      </c>
      <c r="K16" s="74"/>
      <c r="L16" s="74"/>
      <c r="M16" s="120">
        <f t="shared" si="2"/>
        <v>0</v>
      </c>
      <c r="N16" s="87"/>
      <c r="O16" s="92"/>
      <c r="P16" s="123">
        <f t="shared" si="3"/>
        <v>0</v>
      </c>
      <c r="Q16" s="86"/>
      <c r="R16" s="95"/>
      <c r="S16" s="124">
        <f t="shared" si="4"/>
        <v>0</v>
      </c>
      <c r="T16" s="80"/>
      <c r="U16" s="95"/>
      <c r="V16" s="125">
        <f t="shared" si="5"/>
        <v>0</v>
      </c>
      <c r="W16" s="99"/>
      <c r="X16" s="95"/>
      <c r="Y16" s="37">
        <f t="shared" si="6"/>
        <v>0</v>
      </c>
      <c r="Z16" s="87"/>
      <c r="AA16" s="153">
        <f t="shared" si="7"/>
        <v>0</v>
      </c>
      <c r="AB16" s="155" t="str">
        <f t="shared" si="8"/>
        <v/>
      </c>
      <c r="AC16" s="1"/>
      <c r="AD16" s="1"/>
      <c r="AE16" s="1"/>
      <c r="AF16" s="1"/>
    </row>
    <row r="17" spans="2:38" ht="15.6">
      <c r="B17" s="119">
        <v>10</v>
      </c>
      <c r="C17" s="75" t="s">
        <v>28</v>
      </c>
      <c r="D17" s="74"/>
      <c r="E17" s="74"/>
      <c r="F17" s="129">
        <f t="shared" si="0"/>
        <v>0</v>
      </c>
      <c r="G17" s="77"/>
      <c r="H17" s="131">
        <f t="shared" si="1"/>
        <v>0</v>
      </c>
      <c r="I17" s="122">
        <v>10</v>
      </c>
      <c r="J17" s="75" t="s">
        <v>28</v>
      </c>
      <c r="K17" s="74"/>
      <c r="L17" s="74"/>
      <c r="M17" s="120">
        <f t="shared" si="2"/>
        <v>0</v>
      </c>
      <c r="N17" s="87"/>
      <c r="O17" s="92"/>
      <c r="P17" s="123">
        <f t="shared" si="3"/>
        <v>0</v>
      </c>
      <c r="Q17" s="86"/>
      <c r="R17" s="95"/>
      <c r="S17" s="124">
        <f t="shared" si="4"/>
        <v>0</v>
      </c>
      <c r="T17" s="80"/>
      <c r="U17" s="95"/>
      <c r="V17" s="125">
        <f t="shared" si="5"/>
        <v>0</v>
      </c>
      <c r="W17" s="99"/>
      <c r="X17" s="95"/>
      <c r="Y17" s="37">
        <f t="shared" si="6"/>
        <v>0</v>
      </c>
      <c r="Z17" s="87"/>
      <c r="AA17" s="153">
        <f t="shared" si="7"/>
        <v>0</v>
      </c>
      <c r="AB17" s="155" t="str">
        <f t="shared" si="8"/>
        <v/>
      </c>
      <c r="AC17" s="1"/>
      <c r="AD17" s="1"/>
      <c r="AE17" s="1"/>
      <c r="AF17" s="1"/>
    </row>
    <row r="18" spans="2:38" ht="15.6">
      <c r="B18" s="128">
        <v>11</v>
      </c>
      <c r="C18" s="75" t="s">
        <v>28</v>
      </c>
      <c r="D18" s="74"/>
      <c r="E18" s="74"/>
      <c r="F18" s="129">
        <f t="shared" si="0"/>
        <v>0</v>
      </c>
      <c r="G18" s="77"/>
      <c r="H18" s="131">
        <f t="shared" si="1"/>
        <v>0</v>
      </c>
      <c r="I18" s="122">
        <v>11</v>
      </c>
      <c r="J18" s="75" t="s">
        <v>28</v>
      </c>
      <c r="K18" s="74"/>
      <c r="L18" s="74"/>
      <c r="M18" s="120">
        <f t="shared" si="2"/>
        <v>0</v>
      </c>
      <c r="N18" s="87"/>
      <c r="O18" s="92"/>
      <c r="P18" s="123">
        <f t="shared" si="3"/>
        <v>0</v>
      </c>
      <c r="Q18" s="86"/>
      <c r="R18" s="95"/>
      <c r="S18" s="124">
        <f t="shared" si="4"/>
        <v>0</v>
      </c>
      <c r="T18" s="80"/>
      <c r="U18" s="95"/>
      <c r="V18" s="125">
        <f t="shared" si="5"/>
        <v>0</v>
      </c>
      <c r="W18" s="99"/>
      <c r="X18" s="95"/>
      <c r="Y18" s="37">
        <f t="shared" si="6"/>
        <v>0</v>
      </c>
      <c r="Z18" s="87"/>
      <c r="AA18" s="153">
        <f t="shared" si="7"/>
        <v>0</v>
      </c>
      <c r="AB18" s="155" t="str">
        <f t="shared" si="8"/>
        <v/>
      </c>
      <c r="AC18" s="1"/>
      <c r="AD18" s="1"/>
      <c r="AE18" s="1"/>
      <c r="AF18" s="1"/>
    </row>
    <row r="19" spans="2:38" ht="15.6">
      <c r="B19" s="128">
        <v>12</v>
      </c>
      <c r="C19" s="75" t="s">
        <v>28</v>
      </c>
      <c r="D19" s="74"/>
      <c r="E19" s="74"/>
      <c r="F19" s="129">
        <f t="shared" si="0"/>
        <v>0</v>
      </c>
      <c r="G19" s="77"/>
      <c r="H19" s="131">
        <f t="shared" si="1"/>
        <v>0</v>
      </c>
      <c r="I19" s="132">
        <v>12</v>
      </c>
      <c r="J19" s="75" t="s">
        <v>28</v>
      </c>
      <c r="K19" s="74"/>
      <c r="L19" s="74"/>
      <c r="M19" s="120">
        <f t="shared" si="2"/>
        <v>0</v>
      </c>
      <c r="N19" s="87"/>
      <c r="O19" s="92"/>
      <c r="P19" s="123">
        <f t="shared" si="3"/>
        <v>0</v>
      </c>
      <c r="Q19" s="86"/>
      <c r="R19" s="95"/>
      <c r="S19" s="124">
        <f t="shared" si="4"/>
        <v>0</v>
      </c>
      <c r="T19" s="80"/>
      <c r="U19" s="95"/>
      <c r="V19" s="125">
        <f t="shared" si="5"/>
        <v>0</v>
      </c>
      <c r="W19" s="99"/>
      <c r="X19" s="95"/>
      <c r="Y19" s="37">
        <f t="shared" si="6"/>
        <v>0</v>
      </c>
      <c r="Z19" s="87"/>
      <c r="AA19" s="153">
        <f t="shared" si="7"/>
        <v>0</v>
      </c>
      <c r="AB19" s="155" t="str">
        <f t="shared" si="8"/>
        <v/>
      </c>
      <c r="AC19" s="1"/>
      <c r="AD19" s="1"/>
      <c r="AE19" s="1"/>
      <c r="AF19" s="1"/>
    </row>
    <row r="20" spans="2:38" ht="15.6">
      <c r="B20" s="119">
        <v>13</v>
      </c>
      <c r="C20" s="75" t="s">
        <v>28</v>
      </c>
      <c r="D20" s="74"/>
      <c r="E20" s="74"/>
      <c r="F20" s="129">
        <f t="shared" si="0"/>
        <v>0</v>
      </c>
      <c r="G20" s="77"/>
      <c r="H20" s="131">
        <f t="shared" si="1"/>
        <v>0</v>
      </c>
      <c r="I20" s="122">
        <v>13</v>
      </c>
      <c r="J20" s="75" t="s">
        <v>28</v>
      </c>
      <c r="K20" s="74"/>
      <c r="L20" s="74"/>
      <c r="M20" s="120">
        <f t="shared" si="2"/>
        <v>0</v>
      </c>
      <c r="N20" s="87"/>
      <c r="O20" s="92"/>
      <c r="P20" s="123">
        <f t="shared" si="3"/>
        <v>0</v>
      </c>
      <c r="Q20" s="86"/>
      <c r="R20" s="95"/>
      <c r="S20" s="124">
        <f t="shared" si="4"/>
        <v>0</v>
      </c>
      <c r="T20" s="80"/>
      <c r="U20" s="95"/>
      <c r="V20" s="125">
        <f t="shared" si="5"/>
        <v>0</v>
      </c>
      <c r="W20" s="99"/>
      <c r="X20" s="95"/>
      <c r="Y20" s="37">
        <f t="shared" si="6"/>
        <v>0</v>
      </c>
      <c r="Z20" s="87"/>
      <c r="AA20" s="153">
        <f t="shared" si="7"/>
        <v>0</v>
      </c>
      <c r="AB20" s="155" t="str">
        <f t="shared" si="8"/>
        <v/>
      </c>
      <c r="AC20" s="1"/>
      <c r="AD20" s="1"/>
      <c r="AE20" s="1"/>
      <c r="AF20" s="1"/>
    </row>
    <row r="21" spans="2:38" ht="15.6">
      <c r="B21" s="128">
        <v>14</v>
      </c>
      <c r="C21" s="75" t="s">
        <v>28</v>
      </c>
      <c r="D21" s="74"/>
      <c r="E21" s="74"/>
      <c r="F21" s="129">
        <f t="shared" si="0"/>
        <v>0</v>
      </c>
      <c r="G21" s="77"/>
      <c r="H21" s="131">
        <f t="shared" si="1"/>
        <v>0</v>
      </c>
      <c r="I21" s="122">
        <v>14</v>
      </c>
      <c r="J21" s="75" t="s">
        <v>28</v>
      </c>
      <c r="K21" s="79"/>
      <c r="L21" s="74"/>
      <c r="M21" s="120">
        <f t="shared" si="2"/>
        <v>0</v>
      </c>
      <c r="N21" s="87"/>
      <c r="O21" s="92"/>
      <c r="P21" s="123">
        <f t="shared" si="3"/>
        <v>0</v>
      </c>
      <c r="Q21" s="86"/>
      <c r="R21" s="95"/>
      <c r="S21" s="124">
        <f t="shared" si="4"/>
        <v>0</v>
      </c>
      <c r="T21" s="80"/>
      <c r="U21" s="95"/>
      <c r="V21" s="125">
        <f t="shared" si="5"/>
        <v>0</v>
      </c>
      <c r="W21" s="99"/>
      <c r="X21" s="95"/>
      <c r="Y21" s="37">
        <f t="shared" si="6"/>
        <v>0</v>
      </c>
      <c r="Z21" s="87"/>
      <c r="AA21" s="153">
        <f t="shared" si="7"/>
        <v>0</v>
      </c>
      <c r="AB21" s="155" t="str">
        <f t="shared" si="8"/>
        <v/>
      </c>
      <c r="AC21" s="1"/>
      <c r="AD21" s="1"/>
      <c r="AE21" s="1"/>
      <c r="AF21" s="1"/>
    </row>
    <row r="22" spans="2:38" ht="15.6">
      <c r="B22" s="128">
        <v>15</v>
      </c>
      <c r="C22" s="75" t="s">
        <v>28</v>
      </c>
      <c r="D22" s="74"/>
      <c r="E22" s="74"/>
      <c r="F22" s="129">
        <f t="shared" si="0"/>
        <v>0</v>
      </c>
      <c r="G22" s="77"/>
      <c r="H22" s="131">
        <f t="shared" si="1"/>
        <v>0</v>
      </c>
      <c r="I22" s="122">
        <v>15</v>
      </c>
      <c r="J22" s="75" t="s">
        <v>28</v>
      </c>
      <c r="K22" s="74"/>
      <c r="L22" s="74"/>
      <c r="M22" s="120">
        <f t="shared" si="2"/>
        <v>0</v>
      </c>
      <c r="N22" s="87"/>
      <c r="O22" s="92"/>
      <c r="P22" s="123">
        <f t="shared" si="3"/>
        <v>0</v>
      </c>
      <c r="Q22" s="86"/>
      <c r="R22" s="95"/>
      <c r="S22" s="124">
        <f t="shared" si="4"/>
        <v>0</v>
      </c>
      <c r="T22" s="80"/>
      <c r="U22" s="95"/>
      <c r="V22" s="125">
        <f t="shared" si="5"/>
        <v>0</v>
      </c>
      <c r="W22" s="99"/>
      <c r="X22" s="95"/>
      <c r="Y22" s="37">
        <f t="shared" si="6"/>
        <v>0</v>
      </c>
      <c r="Z22" s="87"/>
      <c r="AA22" s="153">
        <f t="shared" si="7"/>
        <v>0</v>
      </c>
      <c r="AB22" s="155" t="str">
        <f t="shared" si="8"/>
        <v/>
      </c>
      <c r="AC22" s="1"/>
      <c r="AD22" s="1"/>
      <c r="AE22" s="1"/>
      <c r="AF22" s="1"/>
    </row>
    <row r="23" spans="2:38" ht="15.6">
      <c r="B23" s="119">
        <v>16</v>
      </c>
      <c r="C23" s="75" t="s">
        <v>28</v>
      </c>
      <c r="D23" s="74"/>
      <c r="E23" s="74"/>
      <c r="F23" s="129">
        <f t="shared" si="0"/>
        <v>0</v>
      </c>
      <c r="G23" s="77"/>
      <c r="H23" s="131">
        <f t="shared" si="1"/>
        <v>0</v>
      </c>
      <c r="I23" s="132">
        <v>16</v>
      </c>
      <c r="J23" s="75" t="s">
        <v>28</v>
      </c>
      <c r="K23" s="74"/>
      <c r="L23" s="74"/>
      <c r="M23" s="120">
        <f t="shared" si="2"/>
        <v>0</v>
      </c>
      <c r="N23" s="87"/>
      <c r="O23" s="92"/>
      <c r="P23" s="123">
        <f t="shared" si="3"/>
        <v>0</v>
      </c>
      <c r="Q23" s="86"/>
      <c r="R23" s="95"/>
      <c r="S23" s="124">
        <f t="shared" si="4"/>
        <v>0</v>
      </c>
      <c r="T23" s="80"/>
      <c r="U23" s="95"/>
      <c r="V23" s="125">
        <f t="shared" si="5"/>
        <v>0</v>
      </c>
      <c r="W23" s="99"/>
      <c r="X23" s="95"/>
      <c r="Y23" s="37">
        <f t="shared" si="6"/>
        <v>0</v>
      </c>
      <c r="Z23" s="87"/>
      <c r="AA23" s="153">
        <f t="shared" si="7"/>
        <v>0</v>
      </c>
      <c r="AB23" s="155" t="str">
        <f t="shared" si="8"/>
        <v/>
      </c>
      <c r="AC23" s="1"/>
      <c r="AD23" s="1"/>
      <c r="AE23" s="1"/>
      <c r="AF23" s="1"/>
    </row>
    <row r="24" spans="2:38" ht="15.6">
      <c r="B24" s="128">
        <v>17</v>
      </c>
      <c r="C24" s="75" t="s">
        <v>28</v>
      </c>
      <c r="D24" s="74"/>
      <c r="E24" s="74"/>
      <c r="F24" s="129">
        <f t="shared" si="0"/>
        <v>0</v>
      </c>
      <c r="G24" s="77"/>
      <c r="H24" s="131">
        <f t="shared" si="1"/>
        <v>0</v>
      </c>
      <c r="I24" s="122">
        <v>17</v>
      </c>
      <c r="J24" s="75" t="s">
        <v>28</v>
      </c>
      <c r="K24" s="74"/>
      <c r="L24" s="74"/>
      <c r="M24" s="120">
        <f t="shared" si="2"/>
        <v>0</v>
      </c>
      <c r="N24" s="87"/>
      <c r="O24" s="92"/>
      <c r="P24" s="123">
        <f t="shared" si="3"/>
        <v>0</v>
      </c>
      <c r="Q24" s="86"/>
      <c r="R24" s="95"/>
      <c r="S24" s="124">
        <f t="shared" si="4"/>
        <v>0</v>
      </c>
      <c r="T24" s="80"/>
      <c r="U24" s="95"/>
      <c r="V24" s="125">
        <f t="shared" si="5"/>
        <v>0</v>
      </c>
      <c r="W24" s="99"/>
      <c r="X24" s="95"/>
      <c r="Y24" s="37">
        <f t="shared" si="6"/>
        <v>0</v>
      </c>
      <c r="Z24" s="87"/>
      <c r="AA24" s="153">
        <f t="shared" si="7"/>
        <v>0</v>
      </c>
      <c r="AB24" s="155" t="str">
        <f t="shared" si="8"/>
        <v/>
      </c>
      <c r="AC24" s="1"/>
      <c r="AD24" s="1"/>
      <c r="AE24" s="1"/>
      <c r="AF24" s="1"/>
    </row>
    <row r="25" spans="2:38" ht="16.2" thickBot="1">
      <c r="B25" s="128">
        <v>18</v>
      </c>
      <c r="C25" s="75" t="s">
        <v>28</v>
      </c>
      <c r="D25" s="74"/>
      <c r="E25" s="74"/>
      <c r="F25" s="129">
        <f t="shared" si="0"/>
        <v>0</v>
      </c>
      <c r="G25" s="77"/>
      <c r="H25" s="131">
        <f t="shared" si="1"/>
        <v>0</v>
      </c>
      <c r="I25" s="122">
        <v>18</v>
      </c>
      <c r="J25" s="89" t="s">
        <v>28</v>
      </c>
      <c r="K25" s="76"/>
      <c r="L25" s="76"/>
      <c r="M25" s="133">
        <f t="shared" si="2"/>
        <v>0</v>
      </c>
      <c r="N25" s="90"/>
      <c r="O25" s="93"/>
      <c r="P25" s="134">
        <f t="shared" si="3"/>
        <v>0</v>
      </c>
      <c r="Q25" s="94"/>
      <c r="R25" s="96"/>
      <c r="S25" s="135">
        <f t="shared" si="4"/>
        <v>0</v>
      </c>
      <c r="T25" s="98"/>
      <c r="U25" s="96"/>
      <c r="V25" s="136">
        <f t="shared" si="5"/>
        <v>0</v>
      </c>
      <c r="W25" s="100"/>
      <c r="X25" s="96"/>
      <c r="Y25" s="137">
        <f t="shared" si="6"/>
        <v>0</v>
      </c>
      <c r="Z25" s="90"/>
      <c r="AA25" s="153">
        <f t="shared" si="7"/>
        <v>0</v>
      </c>
      <c r="AB25" s="155" t="str">
        <f t="shared" si="8"/>
        <v/>
      </c>
      <c r="AC25" s="1"/>
      <c r="AD25" s="1"/>
      <c r="AE25" s="1"/>
      <c r="AF25" s="1"/>
    </row>
    <row r="26" spans="2:38" ht="14.25" customHeight="1" thickBot="1">
      <c r="B26" s="138"/>
      <c r="C26" s="139" t="s">
        <v>15</v>
      </c>
      <c r="D26" s="140">
        <f>SUM(D8:D25)</f>
        <v>0</v>
      </c>
      <c r="E26" s="140">
        <f>SUM(E8:E25)</f>
        <v>0</v>
      </c>
      <c r="F26" s="141">
        <f>SUM(F8:F25)</f>
        <v>0</v>
      </c>
      <c r="G26" s="141"/>
      <c r="H26" s="142">
        <f>SUM(H8:H25)</f>
        <v>0</v>
      </c>
      <c r="I26" s="143"/>
      <c r="J26" s="144" t="s">
        <v>15</v>
      </c>
      <c r="K26" s="145">
        <f>SUM(K8:K25)</f>
        <v>0</v>
      </c>
      <c r="L26" s="145">
        <f>SUM(L8:L25)</f>
        <v>0</v>
      </c>
      <c r="M26" s="145">
        <f t="shared" ref="M26:AB26" si="9">SUM(M8:M25)</f>
        <v>0</v>
      </c>
      <c r="N26" s="146"/>
      <c r="O26" s="147"/>
      <c r="P26" s="145"/>
      <c r="Q26" s="146"/>
      <c r="R26" s="146"/>
      <c r="S26" s="146"/>
      <c r="T26" s="146"/>
      <c r="U26" s="146"/>
      <c r="V26" s="146"/>
      <c r="W26" s="146"/>
      <c r="X26" s="146"/>
      <c r="Y26" s="146"/>
      <c r="Z26" s="146"/>
      <c r="AA26" s="146">
        <f>SUM(AA8:AA25)</f>
        <v>0</v>
      </c>
      <c r="AB26" s="156">
        <f t="shared" si="9"/>
        <v>0</v>
      </c>
      <c r="AC26" s="149"/>
      <c r="AD26" s="149"/>
      <c r="AE26" s="149"/>
      <c r="AF26" s="1"/>
    </row>
    <row r="27" spans="2:38" ht="15" thickBot="1"/>
    <row r="28" spans="2:38" ht="361.5" customHeight="1" thickBot="1">
      <c r="B28" s="105"/>
      <c r="C28" s="150" t="s">
        <v>134</v>
      </c>
      <c r="D28" s="176" t="s">
        <v>128</v>
      </c>
      <c r="E28" s="177"/>
      <c r="F28" s="177"/>
      <c r="G28" s="177"/>
      <c r="H28" s="178"/>
      <c r="I28" s="151"/>
      <c r="J28" s="152" t="s">
        <v>116</v>
      </c>
      <c r="K28" s="179" t="s">
        <v>128</v>
      </c>
      <c r="L28" s="180"/>
      <c r="M28" s="180"/>
      <c r="N28" s="180"/>
      <c r="O28" s="180"/>
      <c r="P28" s="180"/>
      <c r="Q28" s="180"/>
      <c r="R28" s="180"/>
      <c r="S28" s="180"/>
      <c r="T28" s="180"/>
      <c r="U28" s="180"/>
      <c r="V28" s="180"/>
      <c r="W28" s="180"/>
      <c r="X28" s="180"/>
      <c r="Y28" s="180"/>
      <c r="Z28" s="180"/>
      <c r="AA28" s="181"/>
      <c r="AD28" s="1">
        <v>2</v>
      </c>
      <c r="AE28" s="1"/>
      <c r="AF28" s="1"/>
      <c r="AG28" s="1"/>
      <c r="AH28" s="1"/>
      <c r="AI28" s="1"/>
      <c r="AJ28" s="1"/>
      <c r="AK28" s="1"/>
      <c r="AL28" s="1"/>
    </row>
  </sheetData>
  <sheetProtection algorithmName="SHA-512" hashValue="z5QeVu60fQODbv5n27BRbY77jakt14i+7egCzUVCGKposxPEB694VgZgta/g6A8qx8u5sH+RpGHbYyhbsp/2WQ==" saltValue="LGD291N26D6cPk1jgY0y6w==" spinCount="100000" sheet="1" objects="1" scenarios="1"/>
  <mergeCells count="12">
    <mergeCell ref="D28:H28"/>
    <mergeCell ref="K28:AA28"/>
    <mergeCell ref="B2:AA2"/>
    <mergeCell ref="B6:B7"/>
    <mergeCell ref="C6:C7"/>
    <mergeCell ref="D6:D7"/>
    <mergeCell ref="E6:E7"/>
    <mergeCell ref="F6:F7"/>
    <mergeCell ref="G6:G7"/>
    <mergeCell ref="H6:H7"/>
    <mergeCell ref="J6:N6"/>
    <mergeCell ref="O6:AA6"/>
  </mergeCells>
  <hyperlinks>
    <hyperlink ref="B2:AA2" location="Pagrindinis!A1" display="GALUTINĖS ENERGIJOS VARTOJIMO ANALIZĖ IR PRELIMINARŪS TECHNINIAI SPRENDIMAI" xr:uid="{4BA54E23-92F4-49F6-ADF5-25CD336DA76F}"/>
  </hyperlinks>
  <pageMargins left="1" right="1" top="1" bottom="1" header="0.5" footer="0.5"/>
  <pageSetup scale="21" orientation="portrait" r:id="rId1"/>
  <colBreaks count="1" manualBreakCount="1">
    <brk id="20" max="97" man="1"/>
  </colBreak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F1CEE14D-4929-41A1-8559-95113BF43787}">
          <x14:formula1>
            <xm:f>Pagalbinis!$B$2:$B$19</xm:f>
          </x14:formula1>
          <xm:sqref>O8:O25 R8:R25 U8:U25 X8:X25</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FE74D-1339-46C8-A072-29BDB7197BB8}">
  <dimension ref="B2:AL28"/>
  <sheetViews>
    <sheetView zoomScale="70" zoomScaleNormal="70" zoomScaleSheetLayoutView="85" workbookViewId="0">
      <selection activeCell="U8" sqref="U8"/>
    </sheetView>
  </sheetViews>
  <sheetFormatPr defaultRowHeight="14.4"/>
  <cols>
    <col min="1" max="1" width="2" customWidth="1"/>
    <col min="2" max="2" width="5.33203125" customWidth="1"/>
    <col min="3" max="3" width="33.109375" customWidth="1"/>
    <col min="4" max="4" width="9.88671875" customWidth="1"/>
    <col min="5" max="5" width="8.6640625" customWidth="1"/>
    <col min="6" max="7" width="11.44140625" customWidth="1"/>
    <col min="8" max="8" width="21.33203125" customWidth="1"/>
    <col min="9" max="9" width="3.6640625" customWidth="1"/>
    <col min="10" max="10" width="37.5546875" customWidth="1"/>
    <col min="11" max="11" width="13.6640625" customWidth="1"/>
    <col min="12" max="13" width="13.88671875" customWidth="1"/>
    <col min="14" max="26" width="15.88671875" customWidth="1"/>
    <col min="27" max="27" width="23.5546875" customWidth="1"/>
    <col min="28" max="28" width="48.6640625" customWidth="1"/>
    <col min="29" max="29" width="34.88671875" customWidth="1"/>
    <col min="30" max="30" width="16" customWidth="1"/>
  </cols>
  <sheetData>
    <row r="2" spans="2:32" s="102" customFormat="1" ht="18">
      <c r="B2" s="175" t="s">
        <v>11</v>
      </c>
      <c r="C2" s="175"/>
      <c r="D2" s="175"/>
      <c r="E2" s="175"/>
      <c r="F2" s="175"/>
      <c r="G2" s="175"/>
      <c r="H2" s="175"/>
      <c r="I2" s="175"/>
      <c r="J2" s="175"/>
      <c r="K2" s="175"/>
      <c r="L2" s="175"/>
      <c r="M2" s="175"/>
      <c r="N2" s="175"/>
      <c r="O2" s="175"/>
      <c r="P2" s="175"/>
      <c r="Q2" s="175"/>
      <c r="R2" s="175"/>
      <c r="S2" s="175"/>
      <c r="T2" s="175"/>
      <c r="U2" s="175"/>
      <c r="V2" s="175"/>
      <c r="W2" s="175"/>
      <c r="X2" s="175"/>
      <c r="Y2" s="175"/>
      <c r="Z2" s="175"/>
      <c r="AA2" s="175"/>
      <c r="AB2" t="s">
        <v>3</v>
      </c>
    </row>
    <row r="3" spans="2:32" s="102" customFormat="1" ht="21">
      <c r="B3" s="103" t="s">
        <v>96</v>
      </c>
      <c r="C3" s="71"/>
      <c r="D3" s="2"/>
      <c r="E3" s="2"/>
      <c r="F3" s="2"/>
      <c r="G3" s="104"/>
      <c r="H3" s="104"/>
      <c r="I3" s="104"/>
      <c r="J3" s="104"/>
      <c r="K3" s="104"/>
      <c r="L3" s="2"/>
      <c r="M3" s="2"/>
      <c r="N3" s="2"/>
      <c r="O3" s="2"/>
      <c r="P3" s="2"/>
      <c r="Q3" s="2"/>
      <c r="R3" s="2"/>
      <c r="S3" s="2"/>
      <c r="T3" s="2"/>
      <c r="U3" s="2"/>
      <c r="V3" s="2"/>
      <c r="W3" s="2"/>
      <c r="X3" s="2"/>
      <c r="Y3" s="2"/>
      <c r="Z3" s="2"/>
      <c r="AA3" s="2"/>
      <c r="AB3" s="4" t="s">
        <v>29</v>
      </c>
    </row>
    <row r="4" spans="2:32" ht="12" customHeight="1">
      <c r="E4" s="105"/>
      <c r="F4" s="105"/>
      <c r="G4" s="105"/>
      <c r="H4" s="105"/>
      <c r="I4" s="105"/>
      <c r="J4" s="101"/>
      <c r="K4" s="101"/>
      <c r="L4" s="101"/>
      <c r="M4" s="101"/>
      <c r="N4" s="101"/>
      <c r="O4" s="101"/>
      <c r="P4" s="101"/>
      <c r="Q4" s="101"/>
      <c r="R4" s="101"/>
      <c r="S4" s="101"/>
      <c r="T4" s="101"/>
      <c r="U4" s="101"/>
      <c r="V4" s="101"/>
      <c r="W4" s="101"/>
      <c r="X4" s="101"/>
      <c r="Y4" s="101"/>
      <c r="Z4" s="101"/>
      <c r="AA4" s="1"/>
      <c r="AB4" s="5" t="s">
        <v>129</v>
      </c>
      <c r="AC4" s="1"/>
      <c r="AD4" s="1"/>
      <c r="AE4" s="1"/>
      <c r="AF4" s="1"/>
    </row>
    <row r="5" spans="2:32" ht="15" thickBot="1">
      <c r="C5" s="106" t="s">
        <v>23</v>
      </c>
      <c r="E5" s="105"/>
      <c r="F5" s="105"/>
      <c r="G5" s="105"/>
      <c r="I5" s="105"/>
      <c r="J5" s="106" t="s">
        <v>24</v>
      </c>
      <c r="L5" s="107"/>
      <c r="M5" s="107"/>
      <c r="N5" s="107"/>
      <c r="O5" s="107"/>
      <c r="P5" s="107"/>
      <c r="Q5" s="107"/>
      <c r="R5" s="107"/>
      <c r="S5" s="107"/>
      <c r="T5" s="107"/>
      <c r="U5" s="107"/>
      <c r="V5" s="107"/>
      <c r="W5" s="107"/>
      <c r="X5" s="107"/>
      <c r="Y5" s="107"/>
      <c r="Z5" s="107"/>
      <c r="AA5" s="1"/>
      <c r="AB5" s="1"/>
      <c r="AC5" s="1"/>
      <c r="AD5" s="1"/>
      <c r="AE5" s="1"/>
      <c r="AF5" s="1"/>
    </row>
    <row r="6" spans="2:32" ht="15" thickBot="1">
      <c r="B6" s="194" t="s">
        <v>25</v>
      </c>
      <c r="C6" s="192" t="s">
        <v>26</v>
      </c>
      <c r="D6" s="190" t="s">
        <v>27</v>
      </c>
      <c r="E6" s="190" t="s">
        <v>13</v>
      </c>
      <c r="F6" s="190" t="s">
        <v>16</v>
      </c>
      <c r="G6" s="190" t="s">
        <v>64</v>
      </c>
      <c r="H6" s="188" t="s">
        <v>56</v>
      </c>
      <c r="I6" s="105"/>
      <c r="J6" s="185" t="s">
        <v>115</v>
      </c>
      <c r="K6" s="186"/>
      <c r="L6" s="186"/>
      <c r="M6" s="186"/>
      <c r="N6" s="187"/>
      <c r="O6" s="182" t="s">
        <v>113</v>
      </c>
      <c r="P6" s="183"/>
      <c r="Q6" s="183"/>
      <c r="R6" s="183"/>
      <c r="S6" s="183"/>
      <c r="T6" s="183"/>
      <c r="U6" s="183"/>
      <c r="V6" s="183"/>
      <c r="W6" s="183"/>
      <c r="X6" s="183"/>
      <c r="Y6" s="183"/>
      <c r="Z6" s="183"/>
      <c r="AA6" s="184"/>
      <c r="AB6" s="1"/>
      <c r="AC6" s="1"/>
      <c r="AD6" s="1"/>
      <c r="AE6" s="1"/>
      <c r="AF6" s="1"/>
    </row>
    <row r="7" spans="2:32" ht="131.25" customHeight="1" thickBot="1">
      <c r="B7" s="195"/>
      <c r="C7" s="193"/>
      <c r="D7" s="191"/>
      <c r="E7" s="191"/>
      <c r="F7" s="191"/>
      <c r="G7" s="191"/>
      <c r="H7" s="189"/>
      <c r="I7" s="108" t="s">
        <v>25</v>
      </c>
      <c r="J7" s="109" t="s">
        <v>130</v>
      </c>
      <c r="K7" s="110" t="s">
        <v>14</v>
      </c>
      <c r="L7" s="111" t="s">
        <v>13</v>
      </c>
      <c r="M7" s="112" t="s">
        <v>16</v>
      </c>
      <c r="N7" s="113" t="s">
        <v>64</v>
      </c>
      <c r="O7" s="114" t="s">
        <v>118</v>
      </c>
      <c r="P7" s="115" t="s">
        <v>119</v>
      </c>
      <c r="Q7" s="116" t="s">
        <v>120</v>
      </c>
      <c r="R7" s="115" t="s">
        <v>131</v>
      </c>
      <c r="S7" s="115" t="s">
        <v>121</v>
      </c>
      <c r="T7" s="115" t="s">
        <v>122</v>
      </c>
      <c r="U7" s="114" t="s">
        <v>132</v>
      </c>
      <c r="V7" s="115" t="s">
        <v>123</v>
      </c>
      <c r="W7" s="115" t="s">
        <v>124</v>
      </c>
      <c r="X7" s="114" t="s">
        <v>133</v>
      </c>
      <c r="Y7" s="115" t="s">
        <v>125</v>
      </c>
      <c r="Z7" s="115" t="s">
        <v>126</v>
      </c>
      <c r="AA7" s="114" t="s">
        <v>57</v>
      </c>
      <c r="AB7" s="154" t="s">
        <v>112</v>
      </c>
      <c r="AC7" s="1"/>
      <c r="AD7" s="1"/>
      <c r="AE7" s="1"/>
      <c r="AF7" s="1"/>
    </row>
    <row r="8" spans="2:32" ht="15.6">
      <c r="B8" s="119">
        <v>1</v>
      </c>
      <c r="C8" s="75" t="s">
        <v>28</v>
      </c>
      <c r="D8" s="85"/>
      <c r="E8" s="85"/>
      <c r="F8" s="120">
        <f>D8*E8</f>
        <v>0</v>
      </c>
      <c r="G8" s="81"/>
      <c r="H8" s="121">
        <f>F8*G8/1000</f>
        <v>0</v>
      </c>
      <c r="I8" s="122">
        <v>1</v>
      </c>
      <c r="J8" s="75" t="s">
        <v>28</v>
      </c>
      <c r="K8" s="72"/>
      <c r="L8" s="72"/>
      <c r="M8" s="120">
        <f>K8*L8</f>
        <v>0</v>
      </c>
      <c r="N8" s="86"/>
      <c r="O8" s="92"/>
      <c r="P8" s="123">
        <f>M8*O8</f>
        <v>0</v>
      </c>
      <c r="Q8" s="86"/>
      <c r="R8" s="95"/>
      <c r="S8" s="124">
        <f>M8*R8</f>
        <v>0</v>
      </c>
      <c r="T8" s="97"/>
      <c r="U8" s="95"/>
      <c r="V8" s="125">
        <f>U8*M8</f>
        <v>0</v>
      </c>
      <c r="W8" s="99"/>
      <c r="X8" s="95"/>
      <c r="Y8" s="123">
        <f>M8*X8</f>
        <v>0</v>
      </c>
      <c r="Z8" s="86"/>
      <c r="AA8" s="153">
        <f>(P8*Q8/1000)+(S8*T8/1000)+(V8*W8/1000)+(Y8*Z8/1000)</f>
        <v>0</v>
      </c>
      <c r="AB8" s="155" t="str">
        <f>IF(Q8+T8+W8+Z8&lt;&gt;N8,"Darbo valandų skaičius nesutampa su nurodytu N stulpelyje","")</f>
        <v/>
      </c>
      <c r="AC8" s="1"/>
      <c r="AD8" s="1"/>
      <c r="AE8" s="1"/>
      <c r="AF8" s="1"/>
    </row>
    <row r="9" spans="2:32" ht="15.6">
      <c r="B9" s="128">
        <v>2</v>
      </c>
      <c r="C9" s="75" t="s">
        <v>28</v>
      </c>
      <c r="D9" s="76"/>
      <c r="E9" s="76"/>
      <c r="F9" s="129">
        <f t="shared" ref="F9:F25" si="0">D9*E9</f>
        <v>0</v>
      </c>
      <c r="G9" s="77"/>
      <c r="H9" s="130">
        <f t="shared" ref="H9:H25" si="1">F9*G9/1000</f>
        <v>0</v>
      </c>
      <c r="I9" s="122">
        <v>2</v>
      </c>
      <c r="J9" s="75" t="s">
        <v>28</v>
      </c>
      <c r="K9" s="78"/>
      <c r="L9" s="74"/>
      <c r="M9" s="120">
        <f t="shared" ref="M9:M25" si="2">K9*L9</f>
        <v>0</v>
      </c>
      <c r="N9" s="87"/>
      <c r="O9" s="92"/>
      <c r="P9" s="123">
        <f t="shared" ref="P9:P25" si="3">M9*O9</f>
        <v>0</v>
      </c>
      <c r="Q9" s="86"/>
      <c r="R9" s="95"/>
      <c r="S9" s="124">
        <f t="shared" ref="S9:S25" si="4">M9*R9</f>
        <v>0</v>
      </c>
      <c r="T9" s="97"/>
      <c r="U9" s="95"/>
      <c r="V9" s="125">
        <f t="shared" ref="V9:V25" si="5">U9*M9</f>
        <v>0</v>
      </c>
      <c r="W9" s="99"/>
      <c r="X9" s="95"/>
      <c r="Y9" s="37">
        <f t="shared" ref="Y9:Y25" si="6">M9*X9</f>
        <v>0</v>
      </c>
      <c r="Z9" s="87"/>
      <c r="AA9" s="153">
        <f t="shared" ref="AA9:AA25" si="7">(P9*Q9/1000)+(S9*T9/1000)+(V9*W9/1000)+(Y9*Z9/1000)</f>
        <v>0</v>
      </c>
      <c r="AB9" s="155" t="str">
        <f t="shared" ref="AB9:AB25" si="8">IF(Q9+T9+W9+Z9&lt;&gt;N9,"Darbo valandų skaičius nesutampa su nurodytu N stulpelyje","")</f>
        <v/>
      </c>
      <c r="AC9" s="1"/>
      <c r="AD9" s="1"/>
      <c r="AE9" s="1"/>
      <c r="AF9" s="1"/>
    </row>
    <row r="10" spans="2:32" ht="15.6">
      <c r="B10" s="128">
        <v>3</v>
      </c>
      <c r="C10" s="75" t="s">
        <v>28</v>
      </c>
      <c r="D10" s="74"/>
      <c r="E10" s="74"/>
      <c r="F10" s="129">
        <f t="shared" si="0"/>
        <v>0</v>
      </c>
      <c r="G10" s="77"/>
      <c r="H10" s="130">
        <f t="shared" si="1"/>
        <v>0</v>
      </c>
      <c r="I10" s="122">
        <v>3</v>
      </c>
      <c r="J10" s="75" t="s">
        <v>28</v>
      </c>
      <c r="K10" s="74"/>
      <c r="L10" s="74"/>
      <c r="M10" s="120">
        <f t="shared" si="2"/>
        <v>0</v>
      </c>
      <c r="N10" s="87"/>
      <c r="O10" s="92"/>
      <c r="P10" s="123">
        <f t="shared" si="3"/>
        <v>0</v>
      </c>
      <c r="Q10" s="86"/>
      <c r="R10" s="95"/>
      <c r="S10" s="124">
        <f t="shared" si="4"/>
        <v>0</v>
      </c>
      <c r="T10" s="97"/>
      <c r="U10" s="95"/>
      <c r="V10" s="125">
        <f t="shared" si="5"/>
        <v>0</v>
      </c>
      <c r="W10" s="99"/>
      <c r="X10" s="95"/>
      <c r="Y10" s="37">
        <f t="shared" si="6"/>
        <v>0</v>
      </c>
      <c r="Z10" s="87"/>
      <c r="AA10" s="153">
        <f t="shared" si="7"/>
        <v>0</v>
      </c>
      <c r="AB10" s="155" t="str">
        <f t="shared" si="8"/>
        <v/>
      </c>
      <c r="AC10" s="1"/>
      <c r="AD10" s="1"/>
      <c r="AE10" s="1"/>
      <c r="AF10" s="1"/>
    </row>
    <row r="11" spans="2:32" ht="15.6">
      <c r="B11" s="119">
        <v>4</v>
      </c>
      <c r="C11" s="75" t="s">
        <v>28</v>
      </c>
      <c r="D11" s="76"/>
      <c r="E11" s="76"/>
      <c r="F11" s="129">
        <f t="shared" si="0"/>
        <v>0</v>
      </c>
      <c r="G11" s="77"/>
      <c r="H11" s="131">
        <f t="shared" si="1"/>
        <v>0</v>
      </c>
      <c r="I11" s="132">
        <v>4</v>
      </c>
      <c r="J11" s="75" t="s">
        <v>28</v>
      </c>
      <c r="K11" s="74"/>
      <c r="L11" s="74"/>
      <c r="M11" s="120">
        <f t="shared" si="2"/>
        <v>0</v>
      </c>
      <c r="N11" s="87"/>
      <c r="O11" s="92"/>
      <c r="P11" s="123">
        <f t="shared" si="3"/>
        <v>0</v>
      </c>
      <c r="Q11" s="86"/>
      <c r="R11" s="95"/>
      <c r="S11" s="124">
        <f t="shared" si="4"/>
        <v>0</v>
      </c>
      <c r="T11" s="97"/>
      <c r="U11" s="95"/>
      <c r="V11" s="125">
        <f t="shared" si="5"/>
        <v>0</v>
      </c>
      <c r="W11" s="99"/>
      <c r="X11" s="95"/>
      <c r="Y11" s="37">
        <f t="shared" si="6"/>
        <v>0</v>
      </c>
      <c r="Z11" s="87"/>
      <c r="AA11" s="153">
        <f t="shared" si="7"/>
        <v>0</v>
      </c>
      <c r="AB11" s="155" t="str">
        <f t="shared" si="8"/>
        <v/>
      </c>
      <c r="AC11" s="1"/>
      <c r="AD11" s="1"/>
      <c r="AE11" s="1"/>
      <c r="AF11" s="1"/>
    </row>
    <row r="12" spans="2:32" ht="15.6">
      <c r="B12" s="128">
        <v>5</v>
      </c>
      <c r="C12" s="75" t="s">
        <v>28</v>
      </c>
      <c r="D12" s="74"/>
      <c r="E12" s="74"/>
      <c r="F12" s="129">
        <f t="shared" si="0"/>
        <v>0</v>
      </c>
      <c r="G12" s="77"/>
      <c r="H12" s="131">
        <f t="shared" si="1"/>
        <v>0</v>
      </c>
      <c r="I12" s="122">
        <v>5</v>
      </c>
      <c r="J12" s="75" t="s">
        <v>28</v>
      </c>
      <c r="K12" s="74"/>
      <c r="L12" s="74"/>
      <c r="M12" s="120">
        <f t="shared" si="2"/>
        <v>0</v>
      </c>
      <c r="N12" s="87"/>
      <c r="O12" s="92"/>
      <c r="P12" s="123">
        <f t="shared" si="3"/>
        <v>0</v>
      </c>
      <c r="Q12" s="86"/>
      <c r="R12" s="95"/>
      <c r="S12" s="124">
        <f t="shared" si="4"/>
        <v>0</v>
      </c>
      <c r="T12" s="80"/>
      <c r="U12" s="95"/>
      <c r="V12" s="125">
        <f t="shared" si="5"/>
        <v>0</v>
      </c>
      <c r="W12" s="99"/>
      <c r="X12" s="95"/>
      <c r="Y12" s="37">
        <f t="shared" si="6"/>
        <v>0</v>
      </c>
      <c r="Z12" s="87"/>
      <c r="AA12" s="153">
        <f t="shared" si="7"/>
        <v>0</v>
      </c>
      <c r="AB12" s="155" t="str">
        <f t="shared" si="8"/>
        <v/>
      </c>
      <c r="AD12" s="1"/>
      <c r="AE12" s="1"/>
      <c r="AF12" s="1"/>
    </row>
    <row r="13" spans="2:32" ht="15.6">
      <c r="B13" s="128">
        <v>6</v>
      </c>
      <c r="C13" s="75" t="s">
        <v>28</v>
      </c>
      <c r="D13" s="74"/>
      <c r="E13" s="74"/>
      <c r="F13" s="129">
        <f t="shared" si="0"/>
        <v>0</v>
      </c>
      <c r="G13" s="77"/>
      <c r="H13" s="131">
        <f t="shared" si="1"/>
        <v>0</v>
      </c>
      <c r="I13" s="122">
        <v>6</v>
      </c>
      <c r="J13" s="75" t="s">
        <v>28</v>
      </c>
      <c r="K13" s="78"/>
      <c r="L13" s="74"/>
      <c r="M13" s="120">
        <f t="shared" si="2"/>
        <v>0</v>
      </c>
      <c r="N13" s="87"/>
      <c r="O13" s="92"/>
      <c r="P13" s="123">
        <f t="shared" si="3"/>
        <v>0</v>
      </c>
      <c r="Q13" s="86"/>
      <c r="R13" s="95"/>
      <c r="S13" s="124">
        <f t="shared" si="4"/>
        <v>0</v>
      </c>
      <c r="T13" s="80"/>
      <c r="U13" s="95"/>
      <c r="V13" s="125">
        <f t="shared" si="5"/>
        <v>0</v>
      </c>
      <c r="W13" s="99"/>
      <c r="X13" s="95"/>
      <c r="Y13" s="37">
        <f t="shared" si="6"/>
        <v>0</v>
      </c>
      <c r="Z13" s="87"/>
      <c r="AA13" s="153">
        <f t="shared" si="7"/>
        <v>0</v>
      </c>
      <c r="AB13" s="155" t="str">
        <f t="shared" si="8"/>
        <v/>
      </c>
      <c r="AC13" s="1"/>
      <c r="AD13" s="1"/>
      <c r="AE13" s="1"/>
      <c r="AF13" s="1"/>
    </row>
    <row r="14" spans="2:32" ht="15.6">
      <c r="B14" s="119">
        <v>7</v>
      </c>
      <c r="C14" s="75" t="s">
        <v>28</v>
      </c>
      <c r="D14" s="74"/>
      <c r="E14" s="74"/>
      <c r="F14" s="129">
        <f t="shared" si="0"/>
        <v>0</v>
      </c>
      <c r="G14" s="77"/>
      <c r="H14" s="131">
        <f t="shared" si="1"/>
        <v>0</v>
      </c>
      <c r="I14" s="122">
        <v>7</v>
      </c>
      <c r="J14" s="75" t="s">
        <v>28</v>
      </c>
      <c r="K14" s="74"/>
      <c r="L14" s="74"/>
      <c r="M14" s="120">
        <f t="shared" si="2"/>
        <v>0</v>
      </c>
      <c r="N14" s="87"/>
      <c r="O14" s="92"/>
      <c r="P14" s="123">
        <f t="shared" si="3"/>
        <v>0</v>
      </c>
      <c r="Q14" s="86"/>
      <c r="R14" s="95"/>
      <c r="S14" s="124">
        <f t="shared" si="4"/>
        <v>0</v>
      </c>
      <c r="T14" s="80"/>
      <c r="U14" s="95"/>
      <c r="V14" s="125">
        <f t="shared" si="5"/>
        <v>0</v>
      </c>
      <c r="W14" s="99"/>
      <c r="X14" s="95"/>
      <c r="Y14" s="37">
        <f t="shared" si="6"/>
        <v>0</v>
      </c>
      <c r="Z14" s="87"/>
      <c r="AA14" s="153">
        <f t="shared" si="7"/>
        <v>0</v>
      </c>
      <c r="AB14" s="155" t="str">
        <f t="shared" si="8"/>
        <v/>
      </c>
      <c r="AC14" s="1"/>
      <c r="AD14" s="1"/>
      <c r="AE14" s="1"/>
      <c r="AF14" s="1"/>
    </row>
    <row r="15" spans="2:32" ht="15.6">
      <c r="B15" s="128">
        <v>8</v>
      </c>
      <c r="C15" s="75" t="s">
        <v>28</v>
      </c>
      <c r="D15" s="74"/>
      <c r="E15" s="74"/>
      <c r="F15" s="129">
        <f t="shared" si="0"/>
        <v>0</v>
      </c>
      <c r="G15" s="77"/>
      <c r="H15" s="131">
        <f t="shared" si="1"/>
        <v>0</v>
      </c>
      <c r="I15" s="132">
        <v>8</v>
      </c>
      <c r="J15" s="75" t="s">
        <v>28</v>
      </c>
      <c r="K15" s="74"/>
      <c r="L15" s="74"/>
      <c r="M15" s="120">
        <f t="shared" si="2"/>
        <v>0</v>
      </c>
      <c r="N15" s="87"/>
      <c r="O15" s="92"/>
      <c r="P15" s="123">
        <f t="shared" si="3"/>
        <v>0</v>
      </c>
      <c r="Q15" s="86"/>
      <c r="R15" s="95"/>
      <c r="S15" s="124">
        <f t="shared" si="4"/>
        <v>0</v>
      </c>
      <c r="T15" s="80"/>
      <c r="U15" s="95"/>
      <c r="V15" s="125">
        <f t="shared" si="5"/>
        <v>0</v>
      </c>
      <c r="W15" s="99"/>
      <c r="X15" s="95"/>
      <c r="Y15" s="37">
        <f t="shared" si="6"/>
        <v>0</v>
      </c>
      <c r="Z15" s="87"/>
      <c r="AA15" s="153">
        <f t="shared" si="7"/>
        <v>0</v>
      </c>
      <c r="AB15" s="155" t="str">
        <f t="shared" si="8"/>
        <v/>
      </c>
      <c r="AC15" s="1"/>
      <c r="AD15" s="1"/>
      <c r="AE15" s="1"/>
      <c r="AF15" s="1"/>
    </row>
    <row r="16" spans="2:32" ht="15.6">
      <c r="B16" s="128">
        <v>9</v>
      </c>
      <c r="C16" s="75" t="s">
        <v>28</v>
      </c>
      <c r="D16" s="74"/>
      <c r="E16" s="74"/>
      <c r="F16" s="129">
        <f t="shared" si="0"/>
        <v>0</v>
      </c>
      <c r="G16" s="77"/>
      <c r="H16" s="131">
        <f t="shared" si="1"/>
        <v>0</v>
      </c>
      <c r="I16" s="122">
        <v>9</v>
      </c>
      <c r="J16" s="75" t="s">
        <v>28</v>
      </c>
      <c r="K16" s="74"/>
      <c r="L16" s="74"/>
      <c r="M16" s="120">
        <f t="shared" si="2"/>
        <v>0</v>
      </c>
      <c r="N16" s="87"/>
      <c r="O16" s="92"/>
      <c r="P16" s="123">
        <f t="shared" si="3"/>
        <v>0</v>
      </c>
      <c r="Q16" s="86"/>
      <c r="R16" s="95"/>
      <c r="S16" s="124">
        <f t="shared" si="4"/>
        <v>0</v>
      </c>
      <c r="T16" s="80"/>
      <c r="U16" s="95"/>
      <c r="V16" s="125">
        <f t="shared" si="5"/>
        <v>0</v>
      </c>
      <c r="W16" s="99"/>
      <c r="X16" s="95"/>
      <c r="Y16" s="37">
        <f t="shared" si="6"/>
        <v>0</v>
      </c>
      <c r="Z16" s="87"/>
      <c r="AA16" s="153">
        <f t="shared" si="7"/>
        <v>0</v>
      </c>
      <c r="AB16" s="155" t="str">
        <f t="shared" si="8"/>
        <v/>
      </c>
      <c r="AC16" s="1"/>
      <c r="AD16" s="1"/>
      <c r="AE16" s="1"/>
      <c r="AF16" s="1"/>
    </row>
    <row r="17" spans="2:38" ht="15.6">
      <c r="B17" s="119">
        <v>10</v>
      </c>
      <c r="C17" s="75" t="s">
        <v>28</v>
      </c>
      <c r="D17" s="74"/>
      <c r="E17" s="74"/>
      <c r="F17" s="129">
        <f t="shared" si="0"/>
        <v>0</v>
      </c>
      <c r="G17" s="77"/>
      <c r="H17" s="131">
        <f t="shared" si="1"/>
        <v>0</v>
      </c>
      <c r="I17" s="122">
        <v>10</v>
      </c>
      <c r="J17" s="75" t="s">
        <v>28</v>
      </c>
      <c r="K17" s="74"/>
      <c r="L17" s="74"/>
      <c r="M17" s="120">
        <f t="shared" si="2"/>
        <v>0</v>
      </c>
      <c r="N17" s="87"/>
      <c r="O17" s="92"/>
      <c r="P17" s="123">
        <f t="shared" si="3"/>
        <v>0</v>
      </c>
      <c r="Q17" s="86"/>
      <c r="R17" s="95"/>
      <c r="S17" s="124">
        <f t="shared" si="4"/>
        <v>0</v>
      </c>
      <c r="T17" s="80"/>
      <c r="U17" s="95"/>
      <c r="V17" s="125">
        <f t="shared" si="5"/>
        <v>0</v>
      </c>
      <c r="W17" s="99"/>
      <c r="X17" s="95"/>
      <c r="Y17" s="37">
        <f t="shared" si="6"/>
        <v>0</v>
      </c>
      <c r="Z17" s="87"/>
      <c r="AA17" s="153">
        <f t="shared" si="7"/>
        <v>0</v>
      </c>
      <c r="AB17" s="155" t="str">
        <f t="shared" si="8"/>
        <v/>
      </c>
      <c r="AC17" s="1"/>
      <c r="AD17" s="1"/>
      <c r="AE17" s="1"/>
      <c r="AF17" s="1"/>
    </row>
    <row r="18" spans="2:38" ht="15.6">
      <c r="B18" s="128">
        <v>11</v>
      </c>
      <c r="C18" s="75" t="s">
        <v>28</v>
      </c>
      <c r="D18" s="74"/>
      <c r="E18" s="74"/>
      <c r="F18" s="129">
        <f t="shared" si="0"/>
        <v>0</v>
      </c>
      <c r="G18" s="77"/>
      <c r="H18" s="131">
        <f t="shared" si="1"/>
        <v>0</v>
      </c>
      <c r="I18" s="122">
        <v>11</v>
      </c>
      <c r="J18" s="75" t="s">
        <v>28</v>
      </c>
      <c r="K18" s="74"/>
      <c r="L18" s="74"/>
      <c r="M18" s="120">
        <f t="shared" si="2"/>
        <v>0</v>
      </c>
      <c r="N18" s="87"/>
      <c r="O18" s="92"/>
      <c r="P18" s="123">
        <f t="shared" si="3"/>
        <v>0</v>
      </c>
      <c r="Q18" s="86"/>
      <c r="R18" s="95"/>
      <c r="S18" s="124">
        <f t="shared" si="4"/>
        <v>0</v>
      </c>
      <c r="T18" s="80"/>
      <c r="U18" s="95"/>
      <c r="V18" s="125">
        <f t="shared" si="5"/>
        <v>0</v>
      </c>
      <c r="W18" s="99"/>
      <c r="X18" s="95"/>
      <c r="Y18" s="37">
        <f t="shared" si="6"/>
        <v>0</v>
      </c>
      <c r="Z18" s="87"/>
      <c r="AA18" s="153">
        <f t="shared" si="7"/>
        <v>0</v>
      </c>
      <c r="AB18" s="155" t="str">
        <f t="shared" si="8"/>
        <v/>
      </c>
      <c r="AC18" s="1"/>
      <c r="AD18" s="1"/>
      <c r="AE18" s="1"/>
      <c r="AF18" s="1"/>
    </row>
    <row r="19" spans="2:38" ht="15.6">
      <c r="B19" s="128">
        <v>12</v>
      </c>
      <c r="C19" s="75" t="s">
        <v>28</v>
      </c>
      <c r="D19" s="74"/>
      <c r="E19" s="74"/>
      <c r="F19" s="129">
        <f t="shared" si="0"/>
        <v>0</v>
      </c>
      <c r="G19" s="77"/>
      <c r="H19" s="131">
        <f t="shared" si="1"/>
        <v>0</v>
      </c>
      <c r="I19" s="132">
        <v>12</v>
      </c>
      <c r="J19" s="75" t="s">
        <v>28</v>
      </c>
      <c r="K19" s="74"/>
      <c r="L19" s="74"/>
      <c r="M19" s="120">
        <f t="shared" si="2"/>
        <v>0</v>
      </c>
      <c r="N19" s="87"/>
      <c r="O19" s="92"/>
      <c r="P19" s="123">
        <f t="shared" si="3"/>
        <v>0</v>
      </c>
      <c r="Q19" s="86"/>
      <c r="R19" s="95"/>
      <c r="S19" s="124">
        <f t="shared" si="4"/>
        <v>0</v>
      </c>
      <c r="T19" s="80"/>
      <c r="U19" s="95"/>
      <c r="V19" s="125">
        <f t="shared" si="5"/>
        <v>0</v>
      </c>
      <c r="W19" s="99"/>
      <c r="X19" s="95"/>
      <c r="Y19" s="37">
        <f t="shared" si="6"/>
        <v>0</v>
      </c>
      <c r="Z19" s="87"/>
      <c r="AA19" s="153">
        <f t="shared" si="7"/>
        <v>0</v>
      </c>
      <c r="AB19" s="155" t="str">
        <f t="shared" si="8"/>
        <v/>
      </c>
      <c r="AC19" s="1"/>
      <c r="AD19" s="1"/>
      <c r="AE19" s="1"/>
      <c r="AF19" s="1"/>
    </row>
    <row r="20" spans="2:38" ht="15.6">
      <c r="B20" s="119">
        <v>13</v>
      </c>
      <c r="C20" s="75" t="s">
        <v>28</v>
      </c>
      <c r="D20" s="74"/>
      <c r="E20" s="74"/>
      <c r="F20" s="129">
        <f t="shared" si="0"/>
        <v>0</v>
      </c>
      <c r="G20" s="77"/>
      <c r="H20" s="131">
        <f t="shared" si="1"/>
        <v>0</v>
      </c>
      <c r="I20" s="122">
        <v>13</v>
      </c>
      <c r="J20" s="75" t="s">
        <v>28</v>
      </c>
      <c r="K20" s="74"/>
      <c r="L20" s="74"/>
      <c r="M20" s="120">
        <f t="shared" si="2"/>
        <v>0</v>
      </c>
      <c r="N20" s="87"/>
      <c r="O20" s="92"/>
      <c r="P20" s="123">
        <f t="shared" si="3"/>
        <v>0</v>
      </c>
      <c r="Q20" s="86"/>
      <c r="R20" s="95"/>
      <c r="S20" s="124">
        <f t="shared" si="4"/>
        <v>0</v>
      </c>
      <c r="T20" s="80"/>
      <c r="U20" s="95"/>
      <c r="V20" s="125">
        <f t="shared" si="5"/>
        <v>0</v>
      </c>
      <c r="W20" s="99"/>
      <c r="X20" s="95"/>
      <c r="Y20" s="37">
        <f t="shared" si="6"/>
        <v>0</v>
      </c>
      <c r="Z20" s="87"/>
      <c r="AA20" s="153">
        <f t="shared" si="7"/>
        <v>0</v>
      </c>
      <c r="AB20" s="155" t="str">
        <f t="shared" si="8"/>
        <v/>
      </c>
      <c r="AC20" s="1"/>
      <c r="AD20" s="1"/>
      <c r="AE20" s="1"/>
      <c r="AF20" s="1"/>
    </row>
    <row r="21" spans="2:38" ht="15.6">
      <c r="B21" s="128">
        <v>14</v>
      </c>
      <c r="C21" s="75" t="s">
        <v>28</v>
      </c>
      <c r="D21" s="74"/>
      <c r="E21" s="74"/>
      <c r="F21" s="129">
        <f t="shared" si="0"/>
        <v>0</v>
      </c>
      <c r="G21" s="77"/>
      <c r="H21" s="131">
        <f t="shared" si="1"/>
        <v>0</v>
      </c>
      <c r="I21" s="122">
        <v>14</v>
      </c>
      <c r="J21" s="75" t="s">
        <v>28</v>
      </c>
      <c r="K21" s="79"/>
      <c r="L21" s="74"/>
      <c r="M21" s="120">
        <f t="shared" si="2"/>
        <v>0</v>
      </c>
      <c r="N21" s="87"/>
      <c r="O21" s="92"/>
      <c r="P21" s="123">
        <f t="shared" si="3"/>
        <v>0</v>
      </c>
      <c r="Q21" s="86"/>
      <c r="R21" s="95"/>
      <c r="S21" s="124">
        <f t="shared" si="4"/>
        <v>0</v>
      </c>
      <c r="T21" s="80"/>
      <c r="U21" s="95"/>
      <c r="V21" s="125">
        <f t="shared" si="5"/>
        <v>0</v>
      </c>
      <c r="W21" s="99"/>
      <c r="X21" s="95"/>
      <c r="Y21" s="37">
        <f t="shared" si="6"/>
        <v>0</v>
      </c>
      <c r="Z21" s="87"/>
      <c r="AA21" s="153">
        <f t="shared" si="7"/>
        <v>0</v>
      </c>
      <c r="AB21" s="155" t="str">
        <f t="shared" si="8"/>
        <v/>
      </c>
      <c r="AC21" s="1"/>
      <c r="AD21" s="1"/>
      <c r="AE21" s="1"/>
      <c r="AF21" s="1"/>
    </row>
    <row r="22" spans="2:38" ht="15.6">
      <c r="B22" s="128">
        <v>15</v>
      </c>
      <c r="C22" s="75" t="s">
        <v>28</v>
      </c>
      <c r="D22" s="74"/>
      <c r="E22" s="74"/>
      <c r="F22" s="129">
        <f t="shared" si="0"/>
        <v>0</v>
      </c>
      <c r="G22" s="77"/>
      <c r="H22" s="131">
        <f t="shared" si="1"/>
        <v>0</v>
      </c>
      <c r="I22" s="122">
        <v>15</v>
      </c>
      <c r="J22" s="75" t="s">
        <v>28</v>
      </c>
      <c r="K22" s="74"/>
      <c r="L22" s="74"/>
      <c r="M22" s="120">
        <f t="shared" si="2"/>
        <v>0</v>
      </c>
      <c r="N22" s="87"/>
      <c r="O22" s="92"/>
      <c r="P22" s="123">
        <f t="shared" si="3"/>
        <v>0</v>
      </c>
      <c r="Q22" s="86"/>
      <c r="R22" s="95"/>
      <c r="S22" s="124">
        <f t="shared" si="4"/>
        <v>0</v>
      </c>
      <c r="T22" s="80"/>
      <c r="U22" s="95"/>
      <c r="V22" s="125">
        <f t="shared" si="5"/>
        <v>0</v>
      </c>
      <c r="W22" s="99"/>
      <c r="X22" s="95"/>
      <c r="Y22" s="37">
        <f t="shared" si="6"/>
        <v>0</v>
      </c>
      <c r="Z22" s="87"/>
      <c r="AA22" s="153">
        <f t="shared" si="7"/>
        <v>0</v>
      </c>
      <c r="AB22" s="155" t="str">
        <f t="shared" si="8"/>
        <v/>
      </c>
      <c r="AC22" s="1"/>
      <c r="AD22" s="1"/>
      <c r="AE22" s="1"/>
      <c r="AF22" s="1"/>
    </row>
    <row r="23" spans="2:38" ht="15.6">
      <c r="B23" s="119">
        <v>16</v>
      </c>
      <c r="C23" s="75" t="s">
        <v>28</v>
      </c>
      <c r="D23" s="74"/>
      <c r="E23" s="74"/>
      <c r="F23" s="129">
        <f t="shared" si="0"/>
        <v>0</v>
      </c>
      <c r="G23" s="77"/>
      <c r="H23" s="131">
        <f t="shared" si="1"/>
        <v>0</v>
      </c>
      <c r="I23" s="132">
        <v>16</v>
      </c>
      <c r="J23" s="75" t="s">
        <v>28</v>
      </c>
      <c r="K23" s="74"/>
      <c r="L23" s="74"/>
      <c r="M23" s="120">
        <f t="shared" si="2"/>
        <v>0</v>
      </c>
      <c r="N23" s="87"/>
      <c r="O23" s="92"/>
      <c r="P23" s="123">
        <f t="shared" si="3"/>
        <v>0</v>
      </c>
      <c r="Q23" s="86"/>
      <c r="R23" s="95"/>
      <c r="S23" s="124">
        <f t="shared" si="4"/>
        <v>0</v>
      </c>
      <c r="T23" s="80"/>
      <c r="U23" s="95"/>
      <c r="V23" s="125">
        <f t="shared" si="5"/>
        <v>0</v>
      </c>
      <c r="W23" s="99"/>
      <c r="X23" s="95"/>
      <c r="Y23" s="37">
        <f t="shared" si="6"/>
        <v>0</v>
      </c>
      <c r="Z23" s="87"/>
      <c r="AA23" s="153">
        <f t="shared" si="7"/>
        <v>0</v>
      </c>
      <c r="AB23" s="155" t="str">
        <f t="shared" si="8"/>
        <v/>
      </c>
      <c r="AC23" s="1"/>
      <c r="AD23" s="1"/>
      <c r="AE23" s="1"/>
      <c r="AF23" s="1"/>
    </row>
    <row r="24" spans="2:38" ht="15.6">
      <c r="B24" s="128">
        <v>17</v>
      </c>
      <c r="C24" s="75" t="s">
        <v>28</v>
      </c>
      <c r="D24" s="74"/>
      <c r="E24" s="74"/>
      <c r="F24" s="129">
        <f t="shared" si="0"/>
        <v>0</v>
      </c>
      <c r="G24" s="77"/>
      <c r="H24" s="131">
        <f t="shared" si="1"/>
        <v>0</v>
      </c>
      <c r="I24" s="122">
        <v>17</v>
      </c>
      <c r="J24" s="75" t="s">
        <v>28</v>
      </c>
      <c r="K24" s="74"/>
      <c r="L24" s="74"/>
      <c r="M24" s="120">
        <f t="shared" si="2"/>
        <v>0</v>
      </c>
      <c r="N24" s="87"/>
      <c r="O24" s="92"/>
      <c r="P24" s="123">
        <f t="shared" si="3"/>
        <v>0</v>
      </c>
      <c r="Q24" s="86"/>
      <c r="R24" s="95"/>
      <c r="S24" s="124">
        <f t="shared" si="4"/>
        <v>0</v>
      </c>
      <c r="T24" s="80"/>
      <c r="U24" s="95"/>
      <c r="V24" s="125">
        <f t="shared" si="5"/>
        <v>0</v>
      </c>
      <c r="W24" s="99"/>
      <c r="X24" s="95"/>
      <c r="Y24" s="37">
        <f t="shared" si="6"/>
        <v>0</v>
      </c>
      <c r="Z24" s="87"/>
      <c r="AA24" s="153">
        <f t="shared" si="7"/>
        <v>0</v>
      </c>
      <c r="AB24" s="155" t="str">
        <f t="shared" si="8"/>
        <v/>
      </c>
      <c r="AC24" s="1"/>
      <c r="AD24" s="1"/>
      <c r="AE24" s="1"/>
      <c r="AF24" s="1"/>
    </row>
    <row r="25" spans="2:38" ht="16.2" thickBot="1">
      <c r="B25" s="128">
        <v>18</v>
      </c>
      <c r="C25" s="75" t="s">
        <v>28</v>
      </c>
      <c r="D25" s="74"/>
      <c r="E25" s="74"/>
      <c r="F25" s="129">
        <f t="shared" si="0"/>
        <v>0</v>
      </c>
      <c r="G25" s="77"/>
      <c r="H25" s="131">
        <f t="shared" si="1"/>
        <v>0</v>
      </c>
      <c r="I25" s="122">
        <v>18</v>
      </c>
      <c r="J25" s="89" t="s">
        <v>28</v>
      </c>
      <c r="K25" s="76"/>
      <c r="L25" s="76"/>
      <c r="M25" s="133">
        <f t="shared" si="2"/>
        <v>0</v>
      </c>
      <c r="N25" s="90"/>
      <c r="O25" s="93"/>
      <c r="P25" s="134">
        <f t="shared" si="3"/>
        <v>0</v>
      </c>
      <c r="Q25" s="94"/>
      <c r="R25" s="96"/>
      <c r="S25" s="135">
        <f t="shared" si="4"/>
        <v>0</v>
      </c>
      <c r="T25" s="98"/>
      <c r="U25" s="96"/>
      <c r="V25" s="136">
        <f t="shared" si="5"/>
        <v>0</v>
      </c>
      <c r="W25" s="100"/>
      <c r="X25" s="96"/>
      <c r="Y25" s="137">
        <f t="shared" si="6"/>
        <v>0</v>
      </c>
      <c r="Z25" s="90"/>
      <c r="AA25" s="153">
        <f t="shared" si="7"/>
        <v>0</v>
      </c>
      <c r="AB25" s="155" t="str">
        <f t="shared" si="8"/>
        <v/>
      </c>
      <c r="AC25" s="1"/>
      <c r="AD25" s="1"/>
      <c r="AE25" s="1"/>
      <c r="AF25" s="1"/>
    </row>
    <row r="26" spans="2:38" ht="14.25" customHeight="1" thickBot="1">
      <c r="B26" s="138"/>
      <c r="C26" s="139" t="s">
        <v>15</v>
      </c>
      <c r="D26" s="140">
        <f>SUM(D8:D25)</f>
        <v>0</v>
      </c>
      <c r="E26" s="140">
        <f>SUM(E8:E25)</f>
        <v>0</v>
      </c>
      <c r="F26" s="141">
        <f>SUM(F8:F25)</f>
        <v>0</v>
      </c>
      <c r="G26" s="141"/>
      <c r="H26" s="142">
        <f>SUM(H8:H25)</f>
        <v>0</v>
      </c>
      <c r="I26" s="143"/>
      <c r="J26" s="144" t="s">
        <v>15</v>
      </c>
      <c r="K26" s="145">
        <f>SUM(K8:K25)</f>
        <v>0</v>
      </c>
      <c r="L26" s="145">
        <f>SUM(L8:L25)</f>
        <v>0</v>
      </c>
      <c r="M26" s="145">
        <f t="shared" ref="M26:AB26" si="9">SUM(M8:M25)</f>
        <v>0</v>
      </c>
      <c r="N26" s="146"/>
      <c r="O26" s="147"/>
      <c r="P26" s="145"/>
      <c r="Q26" s="146"/>
      <c r="R26" s="146"/>
      <c r="S26" s="146"/>
      <c r="T26" s="146"/>
      <c r="U26" s="146"/>
      <c r="V26" s="146"/>
      <c r="W26" s="146"/>
      <c r="X26" s="146"/>
      <c r="Y26" s="146"/>
      <c r="Z26" s="146"/>
      <c r="AA26" s="146">
        <f>SUM(AA8:AA25)</f>
        <v>0</v>
      </c>
      <c r="AB26" s="156">
        <f t="shared" si="9"/>
        <v>0</v>
      </c>
      <c r="AC26" s="149"/>
      <c r="AD26" s="149"/>
      <c r="AE26" s="149"/>
      <c r="AF26" s="1"/>
    </row>
    <row r="27" spans="2:38" ht="15" thickBot="1"/>
    <row r="28" spans="2:38" ht="361.5" customHeight="1" thickBot="1">
      <c r="B28" s="105"/>
      <c r="C28" s="150" t="s">
        <v>134</v>
      </c>
      <c r="D28" s="176" t="s">
        <v>128</v>
      </c>
      <c r="E28" s="177"/>
      <c r="F28" s="177"/>
      <c r="G28" s="177"/>
      <c r="H28" s="178"/>
      <c r="I28" s="151"/>
      <c r="J28" s="152" t="s">
        <v>116</v>
      </c>
      <c r="K28" s="179" t="s">
        <v>128</v>
      </c>
      <c r="L28" s="180"/>
      <c r="M28" s="180"/>
      <c r="N28" s="180"/>
      <c r="O28" s="180"/>
      <c r="P28" s="180"/>
      <c r="Q28" s="180"/>
      <c r="R28" s="180"/>
      <c r="S28" s="180"/>
      <c r="T28" s="180"/>
      <c r="U28" s="180"/>
      <c r="V28" s="180"/>
      <c r="W28" s="180"/>
      <c r="X28" s="180"/>
      <c r="Y28" s="180"/>
      <c r="Z28" s="180"/>
      <c r="AA28" s="181"/>
      <c r="AD28" s="1">
        <v>2</v>
      </c>
      <c r="AE28" s="1"/>
      <c r="AF28" s="1"/>
      <c r="AG28" s="1"/>
      <c r="AH28" s="1"/>
      <c r="AI28" s="1"/>
      <c r="AJ28" s="1"/>
      <c r="AK28" s="1"/>
      <c r="AL28" s="1"/>
    </row>
  </sheetData>
  <sheetProtection algorithmName="SHA-512" hashValue="qxHxqjyxo/fxldiFsqjh3CVjlfq3GW1UtGHT10ROXE+TudXcCnn+EJs73uziDlvx0nNZeawzQsN114sGybWZ/g==" saltValue="ed7lJNjoWNmmf9OYQZgGbw==" spinCount="100000" sheet="1" objects="1" scenarios="1"/>
  <mergeCells count="12">
    <mergeCell ref="D28:H28"/>
    <mergeCell ref="K28:AA28"/>
    <mergeCell ref="B2:AA2"/>
    <mergeCell ref="B6:B7"/>
    <mergeCell ref="C6:C7"/>
    <mergeCell ref="D6:D7"/>
    <mergeCell ref="E6:E7"/>
    <mergeCell ref="F6:F7"/>
    <mergeCell ref="G6:G7"/>
    <mergeCell ref="H6:H7"/>
    <mergeCell ref="J6:N6"/>
    <mergeCell ref="O6:AA6"/>
  </mergeCells>
  <hyperlinks>
    <hyperlink ref="B2:AA2" location="Pagrindinis!A1" display="GALUTINĖS ENERGIJOS VARTOJIMO ANALIZĖ IR PRELIMINARŪS TECHNINIAI SPRENDIMAI" xr:uid="{C72F86AC-3725-41FE-B775-B1FCF5EE80F4}"/>
  </hyperlinks>
  <pageMargins left="1" right="1" top="1" bottom="1" header="0.5" footer="0.5"/>
  <pageSetup scale="21" orientation="portrait" r:id="rId1"/>
  <colBreaks count="1" manualBreakCount="1">
    <brk id="20" max="97" man="1"/>
  </colBreaks>
  <extLst>
    <ext xmlns:x14="http://schemas.microsoft.com/office/spreadsheetml/2009/9/main" uri="{CCE6A557-97BC-4b89-ADB6-D9C93CAAB3DF}">
      <x14:dataValidations xmlns:xm="http://schemas.microsoft.com/office/excel/2006/main" count="1">
        <x14:dataValidation type="list" allowBlank="1" showInputMessage="1" showErrorMessage="1" xr:uid="{30C5BBD5-E8B9-4F5D-8F07-0997C1EEE424}">
          <x14:formula1>
            <xm:f>Pagalbinis!$B$2:$B$19</xm:f>
          </x14:formula1>
          <xm:sqref>O8:O25 R8:R25 U8:U25 X8:X25</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C8273-5E2D-4CC1-93B4-106566B65293}">
  <dimension ref="B2:AL28"/>
  <sheetViews>
    <sheetView zoomScale="70" zoomScaleNormal="70" zoomScaleSheetLayoutView="85" workbookViewId="0">
      <selection activeCell="C3" sqref="C3"/>
    </sheetView>
  </sheetViews>
  <sheetFormatPr defaultRowHeight="14.4"/>
  <cols>
    <col min="1" max="1" width="2" customWidth="1"/>
    <col min="2" max="2" width="5.33203125" customWidth="1"/>
    <col min="3" max="3" width="33.109375" customWidth="1"/>
    <col min="4" max="4" width="9.88671875" customWidth="1"/>
    <col min="5" max="5" width="8.6640625" customWidth="1"/>
    <col min="6" max="7" width="11.44140625" customWidth="1"/>
    <col min="8" max="8" width="21.33203125" customWidth="1"/>
    <col min="9" max="9" width="3.6640625" customWidth="1"/>
    <col min="10" max="10" width="37.5546875" customWidth="1"/>
    <col min="11" max="11" width="13.6640625" customWidth="1"/>
    <col min="12" max="13" width="13.88671875" customWidth="1"/>
    <col min="14" max="26" width="15.88671875" customWidth="1"/>
    <col min="27" max="27" width="23.5546875" customWidth="1"/>
    <col min="28" max="28" width="48.6640625" customWidth="1"/>
    <col min="29" max="29" width="34.88671875" customWidth="1"/>
    <col min="30" max="30" width="16" customWidth="1"/>
  </cols>
  <sheetData>
    <row r="2" spans="2:32" s="102" customFormat="1" ht="18">
      <c r="B2" s="175" t="s">
        <v>11</v>
      </c>
      <c r="C2" s="175"/>
      <c r="D2" s="175"/>
      <c r="E2" s="175"/>
      <c r="F2" s="175"/>
      <c r="G2" s="175"/>
      <c r="H2" s="175"/>
      <c r="I2" s="175"/>
      <c r="J2" s="175"/>
      <c r="K2" s="175"/>
      <c r="L2" s="175"/>
      <c r="M2" s="175"/>
      <c r="N2" s="175"/>
      <c r="O2" s="175"/>
      <c r="P2" s="175"/>
      <c r="Q2" s="175"/>
      <c r="R2" s="175"/>
      <c r="S2" s="175"/>
      <c r="T2" s="175"/>
      <c r="U2" s="175"/>
      <c r="V2" s="175"/>
      <c r="W2" s="175"/>
      <c r="X2" s="175"/>
      <c r="Y2" s="175"/>
      <c r="Z2" s="175"/>
      <c r="AA2" s="175"/>
      <c r="AB2" t="s">
        <v>3</v>
      </c>
    </row>
    <row r="3" spans="2:32" s="102" customFormat="1" ht="21">
      <c r="B3" s="103" t="s">
        <v>110</v>
      </c>
      <c r="C3" s="71"/>
      <c r="D3" s="2"/>
      <c r="E3" s="2"/>
      <c r="F3" s="2"/>
      <c r="G3" s="104"/>
      <c r="H3" s="104"/>
      <c r="I3" s="104"/>
      <c r="J3" s="104"/>
      <c r="K3" s="104"/>
      <c r="L3" s="2"/>
      <c r="M3" s="2"/>
      <c r="N3" s="2"/>
      <c r="O3" s="2"/>
      <c r="P3" s="2"/>
      <c r="Q3" s="2"/>
      <c r="R3" s="2"/>
      <c r="S3" s="2"/>
      <c r="T3" s="2"/>
      <c r="U3" s="2"/>
      <c r="V3" s="2"/>
      <c r="W3" s="2"/>
      <c r="X3" s="2"/>
      <c r="Y3" s="2"/>
      <c r="Z3" s="2"/>
      <c r="AA3" s="2"/>
      <c r="AB3" s="4" t="s">
        <v>29</v>
      </c>
    </row>
    <row r="4" spans="2:32" ht="12" customHeight="1">
      <c r="E4" s="105"/>
      <c r="F4" s="105"/>
      <c r="G4" s="105"/>
      <c r="H4" s="105"/>
      <c r="I4" s="105"/>
      <c r="J4" s="101"/>
      <c r="K4" s="101"/>
      <c r="L4" s="101"/>
      <c r="M4" s="101"/>
      <c r="N4" s="101"/>
      <c r="O4" s="101"/>
      <c r="P4" s="101"/>
      <c r="Q4" s="101"/>
      <c r="R4" s="101"/>
      <c r="S4" s="101"/>
      <c r="T4" s="101"/>
      <c r="U4" s="101"/>
      <c r="V4" s="101"/>
      <c r="W4" s="101"/>
      <c r="X4" s="101"/>
      <c r="Y4" s="101"/>
      <c r="Z4" s="101"/>
      <c r="AA4" s="1"/>
      <c r="AB4" s="5" t="s">
        <v>129</v>
      </c>
      <c r="AC4" s="1"/>
      <c r="AD4" s="1"/>
      <c r="AE4" s="1"/>
      <c r="AF4" s="1"/>
    </row>
    <row r="5" spans="2:32" ht="15" thickBot="1">
      <c r="C5" s="106" t="s">
        <v>23</v>
      </c>
      <c r="E5" s="105"/>
      <c r="F5" s="105"/>
      <c r="G5" s="105"/>
      <c r="I5" s="105"/>
      <c r="J5" s="106" t="s">
        <v>24</v>
      </c>
      <c r="L5" s="107"/>
      <c r="M5" s="107"/>
      <c r="N5" s="107"/>
      <c r="O5" s="107"/>
      <c r="P5" s="107"/>
      <c r="Q5" s="107"/>
      <c r="R5" s="107"/>
      <c r="S5" s="107"/>
      <c r="T5" s="107"/>
      <c r="U5" s="107"/>
      <c r="V5" s="107"/>
      <c r="W5" s="107"/>
      <c r="X5" s="107"/>
      <c r="Y5" s="107"/>
      <c r="Z5" s="107"/>
      <c r="AA5" s="1"/>
      <c r="AB5" s="1"/>
      <c r="AC5" s="1"/>
      <c r="AD5" s="1"/>
      <c r="AE5" s="1"/>
      <c r="AF5" s="1"/>
    </row>
    <row r="6" spans="2:32" ht="15" thickBot="1">
      <c r="B6" s="194" t="s">
        <v>25</v>
      </c>
      <c r="C6" s="192" t="s">
        <v>26</v>
      </c>
      <c r="D6" s="190" t="s">
        <v>27</v>
      </c>
      <c r="E6" s="190" t="s">
        <v>13</v>
      </c>
      <c r="F6" s="190" t="s">
        <v>16</v>
      </c>
      <c r="G6" s="190" t="s">
        <v>64</v>
      </c>
      <c r="H6" s="188" t="s">
        <v>56</v>
      </c>
      <c r="I6" s="105"/>
      <c r="J6" s="185" t="s">
        <v>115</v>
      </c>
      <c r="K6" s="186"/>
      <c r="L6" s="186"/>
      <c r="M6" s="186"/>
      <c r="N6" s="187"/>
      <c r="O6" s="182" t="s">
        <v>113</v>
      </c>
      <c r="P6" s="183"/>
      <c r="Q6" s="183"/>
      <c r="R6" s="183"/>
      <c r="S6" s="183"/>
      <c r="T6" s="183"/>
      <c r="U6" s="183"/>
      <c r="V6" s="183"/>
      <c r="W6" s="183"/>
      <c r="X6" s="183"/>
      <c r="Y6" s="183"/>
      <c r="Z6" s="183"/>
      <c r="AA6" s="184"/>
      <c r="AB6" s="1"/>
      <c r="AC6" s="1"/>
      <c r="AD6" s="1"/>
      <c r="AE6" s="1"/>
      <c r="AF6" s="1"/>
    </row>
    <row r="7" spans="2:32" ht="131.25" customHeight="1" thickBot="1">
      <c r="B7" s="195"/>
      <c r="C7" s="193"/>
      <c r="D7" s="191"/>
      <c r="E7" s="191"/>
      <c r="F7" s="191"/>
      <c r="G7" s="191"/>
      <c r="H7" s="189"/>
      <c r="I7" s="108" t="s">
        <v>25</v>
      </c>
      <c r="J7" s="109" t="s">
        <v>130</v>
      </c>
      <c r="K7" s="110" t="s">
        <v>14</v>
      </c>
      <c r="L7" s="111" t="s">
        <v>13</v>
      </c>
      <c r="M7" s="112" t="s">
        <v>16</v>
      </c>
      <c r="N7" s="113" t="s">
        <v>64</v>
      </c>
      <c r="O7" s="114" t="s">
        <v>118</v>
      </c>
      <c r="P7" s="115" t="s">
        <v>119</v>
      </c>
      <c r="Q7" s="116" t="s">
        <v>120</v>
      </c>
      <c r="R7" s="115" t="s">
        <v>131</v>
      </c>
      <c r="S7" s="115" t="s">
        <v>121</v>
      </c>
      <c r="T7" s="115" t="s">
        <v>122</v>
      </c>
      <c r="U7" s="114" t="s">
        <v>132</v>
      </c>
      <c r="V7" s="115" t="s">
        <v>123</v>
      </c>
      <c r="W7" s="115" t="s">
        <v>124</v>
      </c>
      <c r="X7" s="114" t="s">
        <v>133</v>
      </c>
      <c r="Y7" s="115" t="s">
        <v>125</v>
      </c>
      <c r="Z7" s="115" t="s">
        <v>126</v>
      </c>
      <c r="AA7" s="114" t="s">
        <v>57</v>
      </c>
      <c r="AB7" s="154" t="s">
        <v>112</v>
      </c>
      <c r="AC7" s="1"/>
      <c r="AD7" s="1"/>
      <c r="AE7" s="1"/>
      <c r="AF7" s="1"/>
    </row>
    <row r="8" spans="2:32" ht="15.6">
      <c r="B8" s="119">
        <v>1</v>
      </c>
      <c r="C8" s="75" t="s">
        <v>28</v>
      </c>
      <c r="D8" s="85"/>
      <c r="E8" s="85"/>
      <c r="F8" s="120">
        <f>D8*E8</f>
        <v>0</v>
      </c>
      <c r="G8" s="81"/>
      <c r="H8" s="121">
        <f>F8*G8/1000</f>
        <v>0</v>
      </c>
      <c r="I8" s="122">
        <v>1</v>
      </c>
      <c r="J8" s="75" t="s">
        <v>28</v>
      </c>
      <c r="K8" s="72"/>
      <c r="L8" s="72"/>
      <c r="M8" s="120">
        <f>K8*L8</f>
        <v>0</v>
      </c>
      <c r="N8" s="86"/>
      <c r="O8" s="92"/>
      <c r="P8" s="123">
        <f>M8*O8</f>
        <v>0</v>
      </c>
      <c r="Q8" s="86"/>
      <c r="R8" s="95"/>
      <c r="S8" s="124">
        <f>M8*R8</f>
        <v>0</v>
      </c>
      <c r="T8" s="97"/>
      <c r="U8" s="95"/>
      <c r="V8" s="125">
        <f>U8*M8</f>
        <v>0</v>
      </c>
      <c r="W8" s="99"/>
      <c r="X8" s="95"/>
      <c r="Y8" s="123">
        <f>M8*X8</f>
        <v>0</v>
      </c>
      <c r="Z8" s="86"/>
      <c r="AA8" s="153">
        <f>(P8*Q8/1000)+(S8*T8/1000)+(V8*W8/1000)+(Y8*Z8/1000)</f>
        <v>0</v>
      </c>
      <c r="AB8" s="155" t="str">
        <f>IF(Q8+T8+W8+Z8&lt;&gt;N8,"Darbo valandų skaičius nesutampa su nurodytu N stulpelyje","")</f>
        <v/>
      </c>
      <c r="AC8" s="1"/>
      <c r="AD8" s="1"/>
      <c r="AE8" s="1"/>
      <c r="AF8" s="1"/>
    </row>
    <row r="9" spans="2:32" ht="15.6">
      <c r="B9" s="128">
        <v>2</v>
      </c>
      <c r="C9" s="75" t="s">
        <v>28</v>
      </c>
      <c r="D9" s="76"/>
      <c r="E9" s="76"/>
      <c r="F9" s="129">
        <f t="shared" ref="F9:F25" si="0">D9*E9</f>
        <v>0</v>
      </c>
      <c r="G9" s="77"/>
      <c r="H9" s="130">
        <f t="shared" ref="H9:H25" si="1">F9*G9/1000</f>
        <v>0</v>
      </c>
      <c r="I9" s="122">
        <v>2</v>
      </c>
      <c r="J9" s="75" t="s">
        <v>28</v>
      </c>
      <c r="K9" s="78"/>
      <c r="L9" s="74"/>
      <c r="M9" s="120">
        <f t="shared" ref="M9:M25" si="2">K9*L9</f>
        <v>0</v>
      </c>
      <c r="N9" s="87"/>
      <c r="O9" s="92"/>
      <c r="P9" s="123">
        <f t="shared" ref="P9:P25" si="3">M9*O9</f>
        <v>0</v>
      </c>
      <c r="Q9" s="86"/>
      <c r="R9" s="95"/>
      <c r="S9" s="124">
        <f t="shared" ref="S9:S25" si="4">M9*R9</f>
        <v>0</v>
      </c>
      <c r="T9" s="97"/>
      <c r="U9" s="95"/>
      <c r="V9" s="125">
        <f t="shared" ref="V9:V25" si="5">U9*M9</f>
        <v>0</v>
      </c>
      <c r="W9" s="99"/>
      <c r="X9" s="95"/>
      <c r="Y9" s="37">
        <f t="shared" ref="Y9:Y25" si="6">M9*X9</f>
        <v>0</v>
      </c>
      <c r="Z9" s="87"/>
      <c r="AA9" s="153">
        <f t="shared" ref="AA9:AA25" si="7">(P9*Q9/1000)+(S9*T9/1000)+(V9*W9/1000)+(Y9*Z9/1000)</f>
        <v>0</v>
      </c>
      <c r="AB9" s="155" t="str">
        <f t="shared" ref="AB9:AB25" si="8">IF(Q9+T9+W9+Z9&lt;&gt;N9,"Darbo valandų skaičius nesutampa su nurodytu N stulpelyje","")</f>
        <v/>
      </c>
      <c r="AC9" s="1"/>
      <c r="AD9" s="1"/>
      <c r="AE9" s="1"/>
      <c r="AF9" s="1"/>
    </row>
    <row r="10" spans="2:32" ht="15.6">
      <c r="B10" s="128">
        <v>3</v>
      </c>
      <c r="C10" s="75" t="s">
        <v>28</v>
      </c>
      <c r="D10" s="74"/>
      <c r="E10" s="74"/>
      <c r="F10" s="129">
        <f t="shared" si="0"/>
        <v>0</v>
      </c>
      <c r="G10" s="77"/>
      <c r="H10" s="130">
        <f t="shared" si="1"/>
        <v>0</v>
      </c>
      <c r="I10" s="122">
        <v>3</v>
      </c>
      <c r="J10" s="75" t="s">
        <v>28</v>
      </c>
      <c r="K10" s="74"/>
      <c r="L10" s="74"/>
      <c r="M10" s="120">
        <f t="shared" si="2"/>
        <v>0</v>
      </c>
      <c r="N10" s="87"/>
      <c r="O10" s="92"/>
      <c r="P10" s="123">
        <f t="shared" si="3"/>
        <v>0</v>
      </c>
      <c r="Q10" s="86"/>
      <c r="R10" s="95"/>
      <c r="S10" s="124">
        <f t="shared" si="4"/>
        <v>0</v>
      </c>
      <c r="T10" s="97"/>
      <c r="U10" s="95"/>
      <c r="V10" s="125">
        <f t="shared" si="5"/>
        <v>0</v>
      </c>
      <c r="W10" s="99"/>
      <c r="X10" s="95"/>
      <c r="Y10" s="37">
        <f t="shared" si="6"/>
        <v>0</v>
      </c>
      <c r="Z10" s="87"/>
      <c r="AA10" s="153">
        <f t="shared" si="7"/>
        <v>0</v>
      </c>
      <c r="AB10" s="155" t="str">
        <f t="shared" si="8"/>
        <v/>
      </c>
      <c r="AC10" s="1"/>
      <c r="AD10" s="1"/>
      <c r="AE10" s="1"/>
      <c r="AF10" s="1"/>
    </row>
    <row r="11" spans="2:32" ht="15.6">
      <c r="B11" s="119">
        <v>4</v>
      </c>
      <c r="C11" s="75" t="s">
        <v>28</v>
      </c>
      <c r="D11" s="76"/>
      <c r="E11" s="76"/>
      <c r="F11" s="129">
        <f t="shared" si="0"/>
        <v>0</v>
      </c>
      <c r="G11" s="77"/>
      <c r="H11" s="131">
        <f t="shared" si="1"/>
        <v>0</v>
      </c>
      <c r="I11" s="132">
        <v>4</v>
      </c>
      <c r="J11" s="75" t="s">
        <v>28</v>
      </c>
      <c r="K11" s="74"/>
      <c r="L11" s="74"/>
      <c r="M11" s="120">
        <f t="shared" si="2"/>
        <v>0</v>
      </c>
      <c r="N11" s="87"/>
      <c r="O11" s="92"/>
      <c r="P11" s="123">
        <f t="shared" si="3"/>
        <v>0</v>
      </c>
      <c r="Q11" s="86"/>
      <c r="R11" s="95"/>
      <c r="S11" s="124">
        <f t="shared" si="4"/>
        <v>0</v>
      </c>
      <c r="T11" s="97"/>
      <c r="U11" s="95"/>
      <c r="V11" s="125">
        <f t="shared" si="5"/>
        <v>0</v>
      </c>
      <c r="W11" s="99"/>
      <c r="X11" s="95"/>
      <c r="Y11" s="37">
        <f t="shared" si="6"/>
        <v>0</v>
      </c>
      <c r="Z11" s="87"/>
      <c r="AA11" s="153">
        <f t="shared" si="7"/>
        <v>0</v>
      </c>
      <c r="AB11" s="155" t="str">
        <f t="shared" si="8"/>
        <v/>
      </c>
      <c r="AC11" s="1"/>
      <c r="AD11" s="1"/>
      <c r="AE11" s="1"/>
      <c r="AF11" s="1"/>
    </row>
    <row r="12" spans="2:32" ht="15.6">
      <c r="B12" s="128">
        <v>5</v>
      </c>
      <c r="C12" s="75" t="s">
        <v>28</v>
      </c>
      <c r="D12" s="74"/>
      <c r="E12" s="74"/>
      <c r="F12" s="129">
        <f t="shared" si="0"/>
        <v>0</v>
      </c>
      <c r="G12" s="77"/>
      <c r="H12" s="131">
        <f t="shared" si="1"/>
        <v>0</v>
      </c>
      <c r="I12" s="122">
        <v>5</v>
      </c>
      <c r="J12" s="75" t="s">
        <v>28</v>
      </c>
      <c r="K12" s="74"/>
      <c r="L12" s="74"/>
      <c r="M12" s="120">
        <f t="shared" si="2"/>
        <v>0</v>
      </c>
      <c r="N12" s="87"/>
      <c r="O12" s="92"/>
      <c r="P12" s="123">
        <f t="shared" si="3"/>
        <v>0</v>
      </c>
      <c r="Q12" s="86"/>
      <c r="R12" s="95"/>
      <c r="S12" s="124">
        <f t="shared" si="4"/>
        <v>0</v>
      </c>
      <c r="T12" s="80"/>
      <c r="U12" s="95"/>
      <c r="V12" s="125">
        <f t="shared" si="5"/>
        <v>0</v>
      </c>
      <c r="W12" s="99"/>
      <c r="X12" s="95"/>
      <c r="Y12" s="37">
        <f t="shared" si="6"/>
        <v>0</v>
      </c>
      <c r="Z12" s="87"/>
      <c r="AA12" s="153">
        <f t="shared" si="7"/>
        <v>0</v>
      </c>
      <c r="AB12" s="155" t="str">
        <f t="shared" si="8"/>
        <v/>
      </c>
      <c r="AD12" s="1"/>
      <c r="AE12" s="1"/>
      <c r="AF12" s="1"/>
    </row>
    <row r="13" spans="2:32" ht="15.6">
      <c r="B13" s="128">
        <v>6</v>
      </c>
      <c r="C13" s="75" t="s">
        <v>28</v>
      </c>
      <c r="D13" s="74"/>
      <c r="E13" s="74"/>
      <c r="F13" s="129">
        <f t="shared" si="0"/>
        <v>0</v>
      </c>
      <c r="G13" s="77"/>
      <c r="H13" s="131">
        <f t="shared" si="1"/>
        <v>0</v>
      </c>
      <c r="I13" s="122">
        <v>6</v>
      </c>
      <c r="J13" s="75" t="s">
        <v>28</v>
      </c>
      <c r="K13" s="78"/>
      <c r="L13" s="74"/>
      <c r="M13" s="120">
        <f t="shared" si="2"/>
        <v>0</v>
      </c>
      <c r="N13" s="87"/>
      <c r="O13" s="92"/>
      <c r="P13" s="123">
        <f t="shared" si="3"/>
        <v>0</v>
      </c>
      <c r="Q13" s="86"/>
      <c r="R13" s="95"/>
      <c r="S13" s="124">
        <f t="shared" si="4"/>
        <v>0</v>
      </c>
      <c r="T13" s="80"/>
      <c r="U13" s="95"/>
      <c r="V13" s="125">
        <f t="shared" si="5"/>
        <v>0</v>
      </c>
      <c r="W13" s="99"/>
      <c r="X13" s="95"/>
      <c r="Y13" s="37">
        <f t="shared" si="6"/>
        <v>0</v>
      </c>
      <c r="Z13" s="87"/>
      <c r="AA13" s="153">
        <f t="shared" si="7"/>
        <v>0</v>
      </c>
      <c r="AB13" s="155" t="str">
        <f t="shared" si="8"/>
        <v/>
      </c>
      <c r="AC13" s="1"/>
      <c r="AD13" s="1"/>
      <c r="AE13" s="1"/>
      <c r="AF13" s="1"/>
    </row>
    <row r="14" spans="2:32" ht="15.6">
      <c r="B14" s="119">
        <v>7</v>
      </c>
      <c r="C14" s="75" t="s">
        <v>28</v>
      </c>
      <c r="D14" s="74"/>
      <c r="E14" s="74"/>
      <c r="F14" s="129">
        <f t="shared" si="0"/>
        <v>0</v>
      </c>
      <c r="G14" s="77"/>
      <c r="H14" s="131">
        <f t="shared" si="1"/>
        <v>0</v>
      </c>
      <c r="I14" s="122">
        <v>7</v>
      </c>
      <c r="J14" s="75" t="s">
        <v>28</v>
      </c>
      <c r="K14" s="74"/>
      <c r="L14" s="74"/>
      <c r="M14" s="120">
        <f t="shared" si="2"/>
        <v>0</v>
      </c>
      <c r="N14" s="87"/>
      <c r="O14" s="92"/>
      <c r="P14" s="123">
        <f t="shared" si="3"/>
        <v>0</v>
      </c>
      <c r="Q14" s="86"/>
      <c r="R14" s="95"/>
      <c r="S14" s="124">
        <f t="shared" si="4"/>
        <v>0</v>
      </c>
      <c r="T14" s="80"/>
      <c r="U14" s="95"/>
      <c r="V14" s="125">
        <f t="shared" si="5"/>
        <v>0</v>
      </c>
      <c r="W14" s="99"/>
      <c r="X14" s="95"/>
      <c r="Y14" s="37">
        <f t="shared" si="6"/>
        <v>0</v>
      </c>
      <c r="Z14" s="87"/>
      <c r="AA14" s="153">
        <f t="shared" si="7"/>
        <v>0</v>
      </c>
      <c r="AB14" s="155" t="str">
        <f t="shared" si="8"/>
        <v/>
      </c>
      <c r="AC14" s="1"/>
      <c r="AD14" s="1"/>
      <c r="AE14" s="1"/>
      <c r="AF14" s="1"/>
    </row>
    <row r="15" spans="2:32" ht="15.6">
      <c r="B15" s="128">
        <v>8</v>
      </c>
      <c r="C15" s="75" t="s">
        <v>28</v>
      </c>
      <c r="D15" s="74"/>
      <c r="E15" s="74"/>
      <c r="F15" s="129">
        <f t="shared" si="0"/>
        <v>0</v>
      </c>
      <c r="G15" s="77"/>
      <c r="H15" s="131">
        <f t="shared" si="1"/>
        <v>0</v>
      </c>
      <c r="I15" s="132">
        <v>8</v>
      </c>
      <c r="J15" s="75" t="s">
        <v>28</v>
      </c>
      <c r="K15" s="74"/>
      <c r="L15" s="74"/>
      <c r="M15" s="120">
        <f t="shared" si="2"/>
        <v>0</v>
      </c>
      <c r="N15" s="87"/>
      <c r="O15" s="92"/>
      <c r="P15" s="123">
        <f t="shared" si="3"/>
        <v>0</v>
      </c>
      <c r="Q15" s="86"/>
      <c r="R15" s="95"/>
      <c r="S15" s="124">
        <f t="shared" si="4"/>
        <v>0</v>
      </c>
      <c r="T15" s="80"/>
      <c r="U15" s="95"/>
      <c r="V15" s="125">
        <f t="shared" si="5"/>
        <v>0</v>
      </c>
      <c r="W15" s="99"/>
      <c r="X15" s="95"/>
      <c r="Y15" s="37">
        <f t="shared" si="6"/>
        <v>0</v>
      </c>
      <c r="Z15" s="87"/>
      <c r="AA15" s="153">
        <f t="shared" si="7"/>
        <v>0</v>
      </c>
      <c r="AB15" s="155" t="str">
        <f t="shared" si="8"/>
        <v/>
      </c>
      <c r="AC15" s="1"/>
      <c r="AD15" s="1"/>
      <c r="AE15" s="1"/>
      <c r="AF15" s="1"/>
    </row>
    <row r="16" spans="2:32" ht="15.6">
      <c r="B16" s="128">
        <v>9</v>
      </c>
      <c r="C16" s="75" t="s">
        <v>28</v>
      </c>
      <c r="D16" s="74"/>
      <c r="E16" s="74"/>
      <c r="F16" s="129">
        <f t="shared" si="0"/>
        <v>0</v>
      </c>
      <c r="G16" s="77"/>
      <c r="H16" s="131">
        <f t="shared" si="1"/>
        <v>0</v>
      </c>
      <c r="I16" s="122">
        <v>9</v>
      </c>
      <c r="J16" s="75" t="s">
        <v>28</v>
      </c>
      <c r="K16" s="74"/>
      <c r="L16" s="74"/>
      <c r="M16" s="120">
        <f t="shared" si="2"/>
        <v>0</v>
      </c>
      <c r="N16" s="87"/>
      <c r="O16" s="92"/>
      <c r="P16" s="123">
        <f t="shared" si="3"/>
        <v>0</v>
      </c>
      <c r="Q16" s="86"/>
      <c r="R16" s="95"/>
      <c r="S16" s="124">
        <f t="shared" si="4"/>
        <v>0</v>
      </c>
      <c r="T16" s="80"/>
      <c r="U16" s="95"/>
      <c r="V16" s="125">
        <f t="shared" si="5"/>
        <v>0</v>
      </c>
      <c r="W16" s="99"/>
      <c r="X16" s="95"/>
      <c r="Y16" s="37">
        <f t="shared" si="6"/>
        <v>0</v>
      </c>
      <c r="Z16" s="87"/>
      <c r="AA16" s="153">
        <f t="shared" si="7"/>
        <v>0</v>
      </c>
      <c r="AB16" s="155" t="str">
        <f t="shared" si="8"/>
        <v/>
      </c>
      <c r="AC16" s="1"/>
      <c r="AD16" s="1"/>
      <c r="AE16" s="1"/>
      <c r="AF16" s="1"/>
    </row>
    <row r="17" spans="2:38" ht="15.6">
      <c r="B17" s="119">
        <v>10</v>
      </c>
      <c r="C17" s="75" t="s">
        <v>28</v>
      </c>
      <c r="D17" s="74"/>
      <c r="E17" s="74"/>
      <c r="F17" s="129">
        <f t="shared" si="0"/>
        <v>0</v>
      </c>
      <c r="G17" s="77"/>
      <c r="H17" s="131">
        <f t="shared" si="1"/>
        <v>0</v>
      </c>
      <c r="I17" s="122">
        <v>10</v>
      </c>
      <c r="J17" s="75" t="s">
        <v>28</v>
      </c>
      <c r="K17" s="74"/>
      <c r="L17" s="74"/>
      <c r="M17" s="120">
        <f t="shared" si="2"/>
        <v>0</v>
      </c>
      <c r="N17" s="87"/>
      <c r="O17" s="92"/>
      <c r="P17" s="123">
        <f t="shared" si="3"/>
        <v>0</v>
      </c>
      <c r="Q17" s="86"/>
      <c r="R17" s="95"/>
      <c r="S17" s="124">
        <f t="shared" si="4"/>
        <v>0</v>
      </c>
      <c r="T17" s="80"/>
      <c r="U17" s="95"/>
      <c r="V17" s="125">
        <f t="shared" si="5"/>
        <v>0</v>
      </c>
      <c r="W17" s="99"/>
      <c r="X17" s="95"/>
      <c r="Y17" s="37">
        <f t="shared" si="6"/>
        <v>0</v>
      </c>
      <c r="Z17" s="87"/>
      <c r="AA17" s="153">
        <f t="shared" si="7"/>
        <v>0</v>
      </c>
      <c r="AB17" s="155" t="str">
        <f t="shared" si="8"/>
        <v/>
      </c>
      <c r="AC17" s="1"/>
      <c r="AD17" s="1"/>
      <c r="AE17" s="1"/>
      <c r="AF17" s="1"/>
    </row>
    <row r="18" spans="2:38" ht="15.6">
      <c r="B18" s="128">
        <v>11</v>
      </c>
      <c r="C18" s="75" t="s">
        <v>28</v>
      </c>
      <c r="D18" s="74"/>
      <c r="E18" s="74"/>
      <c r="F18" s="129">
        <f t="shared" si="0"/>
        <v>0</v>
      </c>
      <c r="G18" s="77"/>
      <c r="H18" s="131">
        <f t="shared" si="1"/>
        <v>0</v>
      </c>
      <c r="I18" s="122">
        <v>11</v>
      </c>
      <c r="J18" s="75" t="s">
        <v>28</v>
      </c>
      <c r="K18" s="74"/>
      <c r="L18" s="74"/>
      <c r="M18" s="120">
        <f t="shared" si="2"/>
        <v>0</v>
      </c>
      <c r="N18" s="87"/>
      <c r="O18" s="92"/>
      <c r="P18" s="123">
        <f t="shared" si="3"/>
        <v>0</v>
      </c>
      <c r="Q18" s="86"/>
      <c r="R18" s="95"/>
      <c r="S18" s="124">
        <f t="shared" si="4"/>
        <v>0</v>
      </c>
      <c r="T18" s="80"/>
      <c r="U18" s="95"/>
      <c r="V18" s="125">
        <f t="shared" si="5"/>
        <v>0</v>
      </c>
      <c r="W18" s="99"/>
      <c r="X18" s="95"/>
      <c r="Y18" s="37">
        <f t="shared" si="6"/>
        <v>0</v>
      </c>
      <c r="Z18" s="87"/>
      <c r="AA18" s="153">
        <f t="shared" si="7"/>
        <v>0</v>
      </c>
      <c r="AB18" s="155" t="str">
        <f t="shared" si="8"/>
        <v/>
      </c>
      <c r="AC18" s="1"/>
      <c r="AD18" s="1"/>
      <c r="AE18" s="1"/>
      <c r="AF18" s="1"/>
    </row>
    <row r="19" spans="2:38" ht="15.6">
      <c r="B19" s="128">
        <v>12</v>
      </c>
      <c r="C19" s="75" t="s">
        <v>28</v>
      </c>
      <c r="D19" s="74"/>
      <c r="E19" s="74"/>
      <c r="F19" s="129">
        <f t="shared" si="0"/>
        <v>0</v>
      </c>
      <c r="G19" s="77"/>
      <c r="H19" s="131">
        <f t="shared" si="1"/>
        <v>0</v>
      </c>
      <c r="I19" s="132">
        <v>12</v>
      </c>
      <c r="J19" s="75" t="s">
        <v>28</v>
      </c>
      <c r="K19" s="74"/>
      <c r="L19" s="74"/>
      <c r="M19" s="120">
        <f t="shared" si="2"/>
        <v>0</v>
      </c>
      <c r="N19" s="87"/>
      <c r="O19" s="92"/>
      <c r="P19" s="123">
        <f t="shared" si="3"/>
        <v>0</v>
      </c>
      <c r="Q19" s="86"/>
      <c r="R19" s="95"/>
      <c r="S19" s="124">
        <f t="shared" si="4"/>
        <v>0</v>
      </c>
      <c r="T19" s="80"/>
      <c r="U19" s="95"/>
      <c r="V19" s="125">
        <f t="shared" si="5"/>
        <v>0</v>
      </c>
      <c r="W19" s="99"/>
      <c r="X19" s="95"/>
      <c r="Y19" s="37">
        <f t="shared" si="6"/>
        <v>0</v>
      </c>
      <c r="Z19" s="87"/>
      <c r="AA19" s="153">
        <f t="shared" si="7"/>
        <v>0</v>
      </c>
      <c r="AB19" s="155" t="str">
        <f t="shared" si="8"/>
        <v/>
      </c>
      <c r="AC19" s="1"/>
      <c r="AD19" s="1"/>
      <c r="AE19" s="1"/>
      <c r="AF19" s="1"/>
    </row>
    <row r="20" spans="2:38" ht="15.6">
      <c r="B20" s="119">
        <v>13</v>
      </c>
      <c r="C20" s="75" t="s">
        <v>28</v>
      </c>
      <c r="D20" s="74"/>
      <c r="E20" s="74"/>
      <c r="F20" s="129">
        <f t="shared" si="0"/>
        <v>0</v>
      </c>
      <c r="G20" s="77"/>
      <c r="H20" s="131">
        <f t="shared" si="1"/>
        <v>0</v>
      </c>
      <c r="I20" s="122">
        <v>13</v>
      </c>
      <c r="J20" s="75" t="s">
        <v>28</v>
      </c>
      <c r="K20" s="74"/>
      <c r="L20" s="74"/>
      <c r="M20" s="120">
        <f t="shared" si="2"/>
        <v>0</v>
      </c>
      <c r="N20" s="87"/>
      <c r="O20" s="92"/>
      <c r="P20" s="123">
        <f t="shared" si="3"/>
        <v>0</v>
      </c>
      <c r="Q20" s="86"/>
      <c r="R20" s="95"/>
      <c r="S20" s="124">
        <f t="shared" si="4"/>
        <v>0</v>
      </c>
      <c r="T20" s="80"/>
      <c r="U20" s="95"/>
      <c r="V20" s="125">
        <f t="shared" si="5"/>
        <v>0</v>
      </c>
      <c r="W20" s="99"/>
      <c r="X20" s="95"/>
      <c r="Y20" s="37">
        <f t="shared" si="6"/>
        <v>0</v>
      </c>
      <c r="Z20" s="87"/>
      <c r="AA20" s="153">
        <f t="shared" si="7"/>
        <v>0</v>
      </c>
      <c r="AB20" s="155" t="str">
        <f t="shared" si="8"/>
        <v/>
      </c>
      <c r="AC20" s="1"/>
      <c r="AD20" s="1"/>
      <c r="AE20" s="1"/>
      <c r="AF20" s="1"/>
    </row>
    <row r="21" spans="2:38" ht="15.6">
      <c r="B21" s="128">
        <v>14</v>
      </c>
      <c r="C21" s="75" t="s">
        <v>28</v>
      </c>
      <c r="D21" s="74"/>
      <c r="E21" s="74"/>
      <c r="F21" s="129">
        <f t="shared" si="0"/>
        <v>0</v>
      </c>
      <c r="G21" s="77"/>
      <c r="H21" s="131">
        <f t="shared" si="1"/>
        <v>0</v>
      </c>
      <c r="I21" s="122">
        <v>14</v>
      </c>
      <c r="J21" s="75" t="s">
        <v>28</v>
      </c>
      <c r="K21" s="79"/>
      <c r="L21" s="74"/>
      <c r="M21" s="120">
        <f t="shared" si="2"/>
        <v>0</v>
      </c>
      <c r="N21" s="87"/>
      <c r="O21" s="92"/>
      <c r="P21" s="123">
        <f t="shared" si="3"/>
        <v>0</v>
      </c>
      <c r="Q21" s="86"/>
      <c r="R21" s="95"/>
      <c r="S21" s="124">
        <f t="shared" si="4"/>
        <v>0</v>
      </c>
      <c r="T21" s="80"/>
      <c r="U21" s="95"/>
      <c r="V21" s="125">
        <f t="shared" si="5"/>
        <v>0</v>
      </c>
      <c r="W21" s="99"/>
      <c r="X21" s="95"/>
      <c r="Y21" s="37">
        <f t="shared" si="6"/>
        <v>0</v>
      </c>
      <c r="Z21" s="87"/>
      <c r="AA21" s="153">
        <f t="shared" si="7"/>
        <v>0</v>
      </c>
      <c r="AB21" s="155" t="str">
        <f t="shared" si="8"/>
        <v/>
      </c>
      <c r="AC21" s="1"/>
      <c r="AD21" s="1"/>
      <c r="AE21" s="1"/>
      <c r="AF21" s="1"/>
    </row>
    <row r="22" spans="2:38" ht="15.6">
      <c r="B22" s="128">
        <v>15</v>
      </c>
      <c r="C22" s="75" t="s">
        <v>28</v>
      </c>
      <c r="D22" s="74"/>
      <c r="E22" s="74"/>
      <c r="F22" s="129">
        <f t="shared" si="0"/>
        <v>0</v>
      </c>
      <c r="G22" s="77"/>
      <c r="H22" s="131">
        <f t="shared" si="1"/>
        <v>0</v>
      </c>
      <c r="I22" s="122">
        <v>15</v>
      </c>
      <c r="J22" s="75" t="s">
        <v>28</v>
      </c>
      <c r="K22" s="74"/>
      <c r="L22" s="74"/>
      <c r="M22" s="120">
        <f t="shared" si="2"/>
        <v>0</v>
      </c>
      <c r="N22" s="87"/>
      <c r="O22" s="92"/>
      <c r="P22" s="123">
        <f t="shared" si="3"/>
        <v>0</v>
      </c>
      <c r="Q22" s="86"/>
      <c r="R22" s="95"/>
      <c r="S22" s="124">
        <f t="shared" si="4"/>
        <v>0</v>
      </c>
      <c r="T22" s="80"/>
      <c r="U22" s="95"/>
      <c r="V22" s="125">
        <f t="shared" si="5"/>
        <v>0</v>
      </c>
      <c r="W22" s="99"/>
      <c r="X22" s="95"/>
      <c r="Y22" s="37">
        <f t="shared" si="6"/>
        <v>0</v>
      </c>
      <c r="Z22" s="87"/>
      <c r="AA22" s="153">
        <f t="shared" si="7"/>
        <v>0</v>
      </c>
      <c r="AB22" s="155" t="str">
        <f t="shared" si="8"/>
        <v/>
      </c>
      <c r="AC22" s="1"/>
      <c r="AD22" s="1"/>
      <c r="AE22" s="1"/>
      <c r="AF22" s="1"/>
    </row>
    <row r="23" spans="2:38" ht="15.6">
      <c r="B23" s="119">
        <v>16</v>
      </c>
      <c r="C23" s="75" t="s">
        <v>28</v>
      </c>
      <c r="D23" s="74"/>
      <c r="E23" s="74"/>
      <c r="F23" s="129">
        <f t="shared" si="0"/>
        <v>0</v>
      </c>
      <c r="G23" s="77"/>
      <c r="H23" s="131">
        <f t="shared" si="1"/>
        <v>0</v>
      </c>
      <c r="I23" s="132">
        <v>16</v>
      </c>
      <c r="J23" s="75" t="s">
        <v>28</v>
      </c>
      <c r="K23" s="74"/>
      <c r="L23" s="74"/>
      <c r="M23" s="120">
        <f t="shared" si="2"/>
        <v>0</v>
      </c>
      <c r="N23" s="87"/>
      <c r="O23" s="92"/>
      <c r="P23" s="123">
        <f t="shared" si="3"/>
        <v>0</v>
      </c>
      <c r="Q23" s="86"/>
      <c r="R23" s="95"/>
      <c r="S23" s="124">
        <f t="shared" si="4"/>
        <v>0</v>
      </c>
      <c r="T23" s="80"/>
      <c r="U23" s="95"/>
      <c r="V23" s="125">
        <f t="shared" si="5"/>
        <v>0</v>
      </c>
      <c r="W23" s="99"/>
      <c r="X23" s="95"/>
      <c r="Y23" s="37">
        <f t="shared" si="6"/>
        <v>0</v>
      </c>
      <c r="Z23" s="87"/>
      <c r="AA23" s="153">
        <f t="shared" si="7"/>
        <v>0</v>
      </c>
      <c r="AB23" s="155" t="str">
        <f t="shared" si="8"/>
        <v/>
      </c>
      <c r="AC23" s="1"/>
      <c r="AD23" s="1"/>
      <c r="AE23" s="1"/>
      <c r="AF23" s="1"/>
    </row>
    <row r="24" spans="2:38" ht="15.6">
      <c r="B24" s="128">
        <v>17</v>
      </c>
      <c r="C24" s="75" t="s">
        <v>28</v>
      </c>
      <c r="D24" s="74"/>
      <c r="E24" s="74"/>
      <c r="F24" s="129">
        <f t="shared" si="0"/>
        <v>0</v>
      </c>
      <c r="G24" s="77"/>
      <c r="H24" s="131">
        <f t="shared" si="1"/>
        <v>0</v>
      </c>
      <c r="I24" s="122">
        <v>17</v>
      </c>
      <c r="J24" s="75" t="s">
        <v>28</v>
      </c>
      <c r="K24" s="74"/>
      <c r="L24" s="74"/>
      <c r="M24" s="120">
        <f t="shared" si="2"/>
        <v>0</v>
      </c>
      <c r="N24" s="87"/>
      <c r="O24" s="92"/>
      <c r="P24" s="123">
        <f t="shared" si="3"/>
        <v>0</v>
      </c>
      <c r="Q24" s="86"/>
      <c r="R24" s="95"/>
      <c r="S24" s="124">
        <f t="shared" si="4"/>
        <v>0</v>
      </c>
      <c r="T24" s="80"/>
      <c r="U24" s="95"/>
      <c r="V24" s="125">
        <f t="shared" si="5"/>
        <v>0</v>
      </c>
      <c r="W24" s="99"/>
      <c r="X24" s="95"/>
      <c r="Y24" s="37">
        <f t="shared" si="6"/>
        <v>0</v>
      </c>
      <c r="Z24" s="87"/>
      <c r="AA24" s="153">
        <f t="shared" si="7"/>
        <v>0</v>
      </c>
      <c r="AB24" s="155" t="str">
        <f t="shared" si="8"/>
        <v/>
      </c>
      <c r="AC24" s="1"/>
      <c r="AD24" s="1"/>
      <c r="AE24" s="1"/>
      <c r="AF24" s="1"/>
    </row>
    <row r="25" spans="2:38" ht="16.2" thickBot="1">
      <c r="B25" s="128">
        <v>18</v>
      </c>
      <c r="C25" s="75" t="s">
        <v>28</v>
      </c>
      <c r="D25" s="74"/>
      <c r="E25" s="74"/>
      <c r="F25" s="129">
        <f t="shared" si="0"/>
        <v>0</v>
      </c>
      <c r="G25" s="77"/>
      <c r="H25" s="131">
        <f t="shared" si="1"/>
        <v>0</v>
      </c>
      <c r="I25" s="122">
        <v>18</v>
      </c>
      <c r="J25" s="89" t="s">
        <v>28</v>
      </c>
      <c r="K25" s="76"/>
      <c r="L25" s="76"/>
      <c r="M25" s="133">
        <f t="shared" si="2"/>
        <v>0</v>
      </c>
      <c r="N25" s="90"/>
      <c r="O25" s="93"/>
      <c r="P25" s="134">
        <f t="shared" si="3"/>
        <v>0</v>
      </c>
      <c r="Q25" s="94"/>
      <c r="R25" s="96"/>
      <c r="S25" s="135">
        <f t="shared" si="4"/>
        <v>0</v>
      </c>
      <c r="T25" s="98"/>
      <c r="U25" s="96"/>
      <c r="V25" s="136">
        <f t="shared" si="5"/>
        <v>0</v>
      </c>
      <c r="W25" s="100"/>
      <c r="X25" s="96"/>
      <c r="Y25" s="137">
        <f t="shared" si="6"/>
        <v>0</v>
      </c>
      <c r="Z25" s="90"/>
      <c r="AA25" s="153">
        <f t="shared" si="7"/>
        <v>0</v>
      </c>
      <c r="AB25" s="155" t="str">
        <f t="shared" si="8"/>
        <v/>
      </c>
      <c r="AC25" s="1"/>
      <c r="AD25" s="1"/>
      <c r="AE25" s="1"/>
      <c r="AF25" s="1"/>
    </row>
    <row r="26" spans="2:38" ht="14.25" customHeight="1" thickBot="1">
      <c r="B26" s="138"/>
      <c r="C26" s="139" t="s">
        <v>15</v>
      </c>
      <c r="D26" s="140">
        <f>SUM(D8:D25)</f>
        <v>0</v>
      </c>
      <c r="E26" s="140">
        <f>SUM(E8:E25)</f>
        <v>0</v>
      </c>
      <c r="F26" s="141">
        <f>SUM(F8:F25)</f>
        <v>0</v>
      </c>
      <c r="G26" s="141"/>
      <c r="H26" s="142">
        <f>SUM(H8:H25)</f>
        <v>0</v>
      </c>
      <c r="I26" s="143"/>
      <c r="J26" s="144" t="s">
        <v>15</v>
      </c>
      <c r="K26" s="145">
        <f>SUM(K8:K25)</f>
        <v>0</v>
      </c>
      <c r="L26" s="145">
        <f>SUM(L8:L25)</f>
        <v>0</v>
      </c>
      <c r="M26" s="145">
        <f t="shared" ref="M26:AB26" si="9">SUM(M8:M25)</f>
        <v>0</v>
      </c>
      <c r="N26" s="146"/>
      <c r="O26" s="147"/>
      <c r="P26" s="145"/>
      <c r="Q26" s="146"/>
      <c r="R26" s="146"/>
      <c r="S26" s="146"/>
      <c r="T26" s="146"/>
      <c r="U26" s="146"/>
      <c r="V26" s="146"/>
      <c r="W26" s="146"/>
      <c r="X26" s="146"/>
      <c r="Y26" s="146"/>
      <c r="Z26" s="146"/>
      <c r="AA26" s="146">
        <f>SUM(AA8:AA25)</f>
        <v>0</v>
      </c>
      <c r="AB26" s="156">
        <f t="shared" si="9"/>
        <v>0</v>
      </c>
      <c r="AC26" s="149"/>
      <c r="AD26" s="149"/>
      <c r="AE26" s="149"/>
      <c r="AF26" s="1"/>
    </row>
    <row r="27" spans="2:38" ht="15" thickBot="1"/>
    <row r="28" spans="2:38" ht="361.5" customHeight="1" thickBot="1">
      <c r="B28" s="105"/>
      <c r="C28" s="150" t="s">
        <v>134</v>
      </c>
      <c r="D28" s="176" t="s">
        <v>128</v>
      </c>
      <c r="E28" s="177"/>
      <c r="F28" s="177"/>
      <c r="G28" s="177"/>
      <c r="H28" s="178"/>
      <c r="I28" s="151"/>
      <c r="J28" s="152" t="s">
        <v>116</v>
      </c>
      <c r="K28" s="179" t="s">
        <v>128</v>
      </c>
      <c r="L28" s="180"/>
      <c r="M28" s="180"/>
      <c r="N28" s="180"/>
      <c r="O28" s="180"/>
      <c r="P28" s="180"/>
      <c r="Q28" s="180"/>
      <c r="R28" s="180"/>
      <c r="S28" s="180"/>
      <c r="T28" s="180"/>
      <c r="U28" s="180"/>
      <c r="V28" s="180"/>
      <c r="W28" s="180"/>
      <c r="X28" s="180"/>
      <c r="Y28" s="180"/>
      <c r="Z28" s="180"/>
      <c r="AA28" s="181"/>
      <c r="AD28" s="1">
        <v>2</v>
      </c>
      <c r="AE28" s="1"/>
      <c r="AF28" s="1"/>
      <c r="AG28" s="1"/>
      <c r="AH28" s="1"/>
      <c r="AI28" s="1"/>
      <c r="AJ28" s="1"/>
      <c r="AK28" s="1"/>
      <c r="AL28" s="1"/>
    </row>
  </sheetData>
  <sheetProtection algorithmName="SHA-512" hashValue="1y+QcUkLTBlw7ie5etGsiENhliXQ9YQyBPqvaSw47+YlvvB53GAwXI7u9bBUsW/AGSThetL2dEO62WsYs5U74w==" saltValue="gxNMopn2FGcb3CVMVoi9zQ==" spinCount="100000" sheet="1" objects="1" scenarios="1"/>
  <mergeCells count="12">
    <mergeCell ref="D28:H28"/>
    <mergeCell ref="K28:AA28"/>
    <mergeCell ref="B2:AA2"/>
    <mergeCell ref="B6:B7"/>
    <mergeCell ref="C6:C7"/>
    <mergeCell ref="D6:D7"/>
    <mergeCell ref="E6:E7"/>
    <mergeCell ref="F6:F7"/>
    <mergeCell ref="G6:G7"/>
    <mergeCell ref="H6:H7"/>
    <mergeCell ref="J6:N6"/>
    <mergeCell ref="O6:AA6"/>
  </mergeCells>
  <hyperlinks>
    <hyperlink ref="B2:AA2" location="Pagrindinis!A1" display="GALUTINĖS ENERGIJOS VARTOJIMO ANALIZĖ IR PRELIMINARŪS TECHNINIAI SPRENDIMAI" xr:uid="{6AA2918A-52E4-4D3C-BC57-6FF5110FC3CA}"/>
  </hyperlinks>
  <pageMargins left="1" right="1" top="1" bottom="1" header="0.5" footer="0.5"/>
  <pageSetup scale="21" orientation="portrait" r:id="rId1"/>
  <colBreaks count="1" manualBreakCount="1">
    <brk id="20" max="97" man="1"/>
  </colBreaks>
  <extLst>
    <ext xmlns:x14="http://schemas.microsoft.com/office/spreadsheetml/2009/9/main" uri="{CCE6A557-97BC-4b89-ADB6-D9C93CAAB3DF}">
      <x14:dataValidations xmlns:xm="http://schemas.microsoft.com/office/excel/2006/main" count="1">
        <x14:dataValidation type="list" allowBlank="1" showInputMessage="1" showErrorMessage="1" xr:uid="{C2CD6B7C-B0BB-43F9-B935-40EF5F5A7454}">
          <x14:formula1>
            <xm:f>Pagalbinis!$B$2:$B$19</xm:f>
          </x14:formula1>
          <xm:sqref>O8:O25 R8:R25 U8:U25 X8:X25</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BBCF5-1892-42BD-A05B-4C3FB91D9FA1}">
  <dimension ref="B2:AL28"/>
  <sheetViews>
    <sheetView zoomScale="70" zoomScaleNormal="70" zoomScaleSheetLayoutView="85" workbookViewId="0">
      <selection activeCell="C3" sqref="C3"/>
    </sheetView>
  </sheetViews>
  <sheetFormatPr defaultRowHeight="14.4"/>
  <cols>
    <col min="1" max="1" width="2" customWidth="1"/>
    <col min="2" max="2" width="5.33203125" customWidth="1"/>
    <col min="3" max="3" width="33.109375" customWidth="1"/>
    <col min="4" max="4" width="9.88671875" customWidth="1"/>
    <col min="5" max="5" width="8.6640625" customWidth="1"/>
    <col min="6" max="7" width="11.44140625" customWidth="1"/>
    <col min="8" max="8" width="21.33203125" customWidth="1"/>
    <col min="9" max="9" width="3.6640625" customWidth="1"/>
    <col min="10" max="10" width="37.5546875" customWidth="1"/>
    <col min="11" max="11" width="13.6640625" customWidth="1"/>
    <col min="12" max="13" width="13.88671875" customWidth="1"/>
    <col min="14" max="26" width="15.88671875" customWidth="1"/>
    <col min="27" max="27" width="23.5546875" customWidth="1"/>
    <col min="28" max="28" width="48.6640625" customWidth="1"/>
    <col min="29" max="29" width="34.88671875" customWidth="1"/>
    <col min="30" max="30" width="16" customWidth="1"/>
  </cols>
  <sheetData>
    <row r="2" spans="2:32" s="102" customFormat="1" ht="18">
      <c r="B2" s="175" t="s">
        <v>11</v>
      </c>
      <c r="C2" s="175"/>
      <c r="D2" s="175"/>
      <c r="E2" s="175"/>
      <c r="F2" s="175"/>
      <c r="G2" s="175"/>
      <c r="H2" s="175"/>
      <c r="I2" s="175"/>
      <c r="J2" s="175"/>
      <c r="K2" s="175"/>
      <c r="L2" s="175"/>
      <c r="M2" s="175"/>
      <c r="N2" s="175"/>
      <c r="O2" s="175"/>
      <c r="P2" s="175"/>
      <c r="Q2" s="175"/>
      <c r="R2" s="175"/>
      <c r="S2" s="175"/>
      <c r="T2" s="175"/>
      <c r="U2" s="175"/>
      <c r="V2" s="175"/>
      <c r="W2" s="175"/>
      <c r="X2" s="175"/>
      <c r="Y2" s="175"/>
      <c r="Z2" s="175"/>
      <c r="AA2" s="175"/>
      <c r="AB2" t="s">
        <v>3</v>
      </c>
    </row>
    <row r="3" spans="2:32" s="102" customFormat="1" ht="21">
      <c r="B3" s="103" t="s">
        <v>109</v>
      </c>
      <c r="C3" s="71"/>
      <c r="D3" s="2"/>
      <c r="E3" s="2"/>
      <c r="F3" s="2"/>
      <c r="G3" s="104"/>
      <c r="H3" s="104"/>
      <c r="I3" s="104"/>
      <c r="J3" s="104"/>
      <c r="K3" s="104"/>
      <c r="L3" s="2"/>
      <c r="M3" s="2"/>
      <c r="N3" s="2"/>
      <c r="O3" s="2"/>
      <c r="P3" s="2"/>
      <c r="Q3" s="2"/>
      <c r="R3" s="2"/>
      <c r="S3" s="2"/>
      <c r="T3" s="2"/>
      <c r="U3" s="2"/>
      <c r="V3" s="2"/>
      <c r="W3" s="2"/>
      <c r="X3" s="2"/>
      <c r="Y3" s="2"/>
      <c r="Z3" s="2"/>
      <c r="AA3" s="2"/>
      <c r="AB3" s="4" t="s">
        <v>29</v>
      </c>
    </row>
    <row r="4" spans="2:32" ht="12" customHeight="1">
      <c r="E4" s="105"/>
      <c r="F4" s="105"/>
      <c r="G4" s="105"/>
      <c r="H4" s="105"/>
      <c r="I4" s="105"/>
      <c r="J4" s="101"/>
      <c r="K4" s="101"/>
      <c r="L4" s="101"/>
      <c r="M4" s="101"/>
      <c r="N4" s="101"/>
      <c r="O4" s="101"/>
      <c r="P4" s="101"/>
      <c r="Q4" s="101"/>
      <c r="R4" s="101"/>
      <c r="S4" s="101"/>
      <c r="T4" s="101"/>
      <c r="U4" s="101"/>
      <c r="V4" s="101"/>
      <c r="W4" s="101"/>
      <c r="X4" s="101"/>
      <c r="Y4" s="101"/>
      <c r="Z4" s="101"/>
      <c r="AA4" s="1"/>
      <c r="AB4" s="5" t="s">
        <v>129</v>
      </c>
      <c r="AC4" s="1"/>
      <c r="AD4" s="1"/>
      <c r="AE4" s="1"/>
      <c r="AF4" s="1"/>
    </row>
    <row r="5" spans="2:32" ht="15" thickBot="1">
      <c r="C5" s="106" t="s">
        <v>23</v>
      </c>
      <c r="E5" s="105"/>
      <c r="F5" s="105"/>
      <c r="G5" s="105"/>
      <c r="I5" s="105"/>
      <c r="J5" s="106" t="s">
        <v>24</v>
      </c>
      <c r="L5" s="107"/>
      <c r="M5" s="107"/>
      <c r="N5" s="107"/>
      <c r="O5" s="107"/>
      <c r="P5" s="107"/>
      <c r="Q5" s="107"/>
      <c r="R5" s="107"/>
      <c r="S5" s="107"/>
      <c r="T5" s="107"/>
      <c r="U5" s="107"/>
      <c r="V5" s="107"/>
      <c r="W5" s="107"/>
      <c r="X5" s="107"/>
      <c r="Y5" s="107"/>
      <c r="Z5" s="107"/>
      <c r="AA5" s="1"/>
      <c r="AB5" s="1"/>
      <c r="AC5" s="1"/>
      <c r="AD5" s="1"/>
      <c r="AE5" s="1"/>
      <c r="AF5" s="1"/>
    </row>
    <row r="6" spans="2:32" ht="15" thickBot="1">
      <c r="B6" s="194" t="s">
        <v>25</v>
      </c>
      <c r="C6" s="192" t="s">
        <v>26</v>
      </c>
      <c r="D6" s="190" t="s">
        <v>27</v>
      </c>
      <c r="E6" s="190" t="s">
        <v>13</v>
      </c>
      <c r="F6" s="190" t="s">
        <v>16</v>
      </c>
      <c r="G6" s="190" t="s">
        <v>64</v>
      </c>
      <c r="H6" s="188" t="s">
        <v>56</v>
      </c>
      <c r="I6" s="105"/>
      <c r="J6" s="185" t="s">
        <v>115</v>
      </c>
      <c r="K6" s="186"/>
      <c r="L6" s="186"/>
      <c r="M6" s="186"/>
      <c r="N6" s="187"/>
      <c r="O6" s="182" t="s">
        <v>113</v>
      </c>
      <c r="P6" s="183"/>
      <c r="Q6" s="183"/>
      <c r="R6" s="183"/>
      <c r="S6" s="183"/>
      <c r="T6" s="183"/>
      <c r="U6" s="183"/>
      <c r="V6" s="183"/>
      <c r="W6" s="183"/>
      <c r="X6" s="183"/>
      <c r="Y6" s="183"/>
      <c r="Z6" s="183"/>
      <c r="AA6" s="184"/>
      <c r="AB6" s="1"/>
      <c r="AC6" s="1"/>
      <c r="AD6" s="1"/>
      <c r="AE6" s="1"/>
      <c r="AF6" s="1"/>
    </row>
    <row r="7" spans="2:32" ht="131.25" customHeight="1" thickBot="1">
      <c r="B7" s="195"/>
      <c r="C7" s="193"/>
      <c r="D7" s="191"/>
      <c r="E7" s="191"/>
      <c r="F7" s="191"/>
      <c r="G7" s="191"/>
      <c r="H7" s="189"/>
      <c r="I7" s="108" t="s">
        <v>25</v>
      </c>
      <c r="J7" s="109" t="s">
        <v>130</v>
      </c>
      <c r="K7" s="110" t="s">
        <v>14</v>
      </c>
      <c r="L7" s="111" t="s">
        <v>13</v>
      </c>
      <c r="M7" s="112" t="s">
        <v>16</v>
      </c>
      <c r="N7" s="113" t="s">
        <v>64</v>
      </c>
      <c r="O7" s="114" t="s">
        <v>118</v>
      </c>
      <c r="P7" s="115" t="s">
        <v>119</v>
      </c>
      <c r="Q7" s="116" t="s">
        <v>120</v>
      </c>
      <c r="R7" s="115" t="s">
        <v>131</v>
      </c>
      <c r="S7" s="115" t="s">
        <v>121</v>
      </c>
      <c r="T7" s="115" t="s">
        <v>122</v>
      </c>
      <c r="U7" s="114" t="s">
        <v>132</v>
      </c>
      <c r="V7" s="115" t="s">
        <v>123</v>
      </c>
      <c r="W7" s="115" t="s">
        <v>124</v>
      </c>
      <c r="X7" s="114" t="s">
        <v>133</v>
      </c>
      <c r="Y7" s="115" t="s">
        <v>125</v>
      </c>
      <c r="Z7" s="115" t="s">
        <v>126</v>
      </c>
      <c r="AA7" s="114" t="s">
        <v>57</v>
      </c>
      <c r="AB7" s="154" t="s">
        <v>112</v>
      </c>
      <c r="AC7" s="1"/>
      <c r="AD7" s="1"/>
      <c r="AE7" s="1"/>
      <c r="AF7" s="1"/>
    </row>
    <row r="8" spans="2:32" ht="15.6">
      <c r="B8" s="119">
        <v>1</v>
      </c>
      <c r="C8" s="75" t="s">
        <v>28</v>
      </c>
      <c r="D8" s="85"/>
      <c r="E8" s="85"/>
      <c r="F8" s="120">
        <f>D8*E8</f>
        <v>0</v>
      </c>
      <c r="G8" s="81"/>
      <c r="H8" s="121">
        <f>F8*G8/1000</f>
        <v>0</v>
      </c>
      <c r="I8" s="122">
        <v>1</v>
      </c>
      <c r="J8" s="75" t="s">
        <v>28</v>
      </c>
      <c r="K8" s="72"/>
      <c r="L8" s="72"/>
      <c r="M8" s="120">
        <f>K8*L8</f>
        <v>0</v>
      </c>
      <c r="N8" s="86"/>
      <c r="O8" s="92"/>
      <c r="P8" s="123">
        <f>M8*O8</f>
        <v>0</v>
      </c>
      <c r="Q8" s="86"/>
      <c r="R8" s="95"/>
      <c r="S8" s="124">
        <f>M8*R8</f>
        <v>0</v>
      </c>
      <c r="T8" s="97"/>
      <c r="U8" s="95"/>
      <c r="V8" s="125">
        <f>U8*M8</f>
        <v>0</v>
      </c>
      <c r="W8" s="99"/>
      <c r="X8" s="95"/>
      <c r="Y8" s="123">
        <f>M8*X8</f>
        <v>0</v>
      </c>
      <c r="Z8" s="86"/>
      <c r="AA8" s="153">
        <f>(P8*Q8/1000)+(S8*T8/1000)+(V8*W8/1000)+(Y8*Z8/1000)</f>
        <v>0</v>
      </c>
      <c r="AB8" s="155" t="str">
        <f>IF(Q8+T8+W8+Z8&lt;&gt;N8,"Darbo valandų skaičius nesutampa su nurodytu N stulpelyje","")</f>
        <v/>
      </c>
      <c r="AC8" s="1"/>
      <c r="AD8" s="1"/>
      <c r="AE8" s="1"/>
      <c r="AF8" s="1"/>
    </row>
    <row r="9" spans="2:32" ht="15.6">
      <c r="B9" s="128">
        <v>2</v>
      </c>
      <c r="C9" s="75" t="s">
        <v>28</v>
      </c>
      <c r="D9" s="76"/>
      <c r="E9" s="76"/>
      <c r="F9" s="129">
        <f t="shared" ref="F9:F25" si="0">D9*E9</f>
        <v>0</v>
      </c>
      <c r="G9" s="77"/>
      <c r="H9" s="130">
        <f t="shared" ref="H9:H25" si="1">F9*G9/1000</f>
        <v>0</v>
      </c>
      <c r="I9" s="122">
        <v>2</v>
      </c>
      <c r="J9" s="75" t="s">
        <v>28</v>
      </c>
      <c r="K9" s="78"/>
      <c r="L9" s="74"/>
      <c r="M9" s="120">
        <f t="shared" ref="M9:M25" si="2">K9*L9</f>
        <v>0</v>
      </c>
      <c r="N9" s="87"/>
      <c r="O9" s="92"/>
      <c r="P9" s="123">
        <f t="shared" ref="P9:P25" si="3">M9*O9</f>
        <v>0</v>
      </c>
      <c r="Q9" s="86"/>
      <c r="R9" s="95"/>
      <c r="S9" s="124">
        <f t="shared" ref="S9:S25" si="4">M9*R9</f>
        <v>0</v>
      </c>
      <c r="T9" s="97"/>
      <c r="U9" s="95"/>
      <c r="V9" s="125">
        <f t="shared" ref="V9:V25" si="5">U9*M9</f>
        <v>0</v>
      </c>
      <c r="W9" s="99"/>
      <c r="X9" s="95"/>
      <c r="Y9" s="37">
        <f t="shared" ref="Y9:Y25" si="6">M9*X9</f>
        <v>0</v>
      </c>
      <c r="Z9" s="87"/>
      <c r="AA9" s="153">
        <f t="shared" ref="AA9:AA25" si="7">(P9*Q9/1000)+(S9*T9/1000)+(V9*W9/1000)+(Y9*Z9/1000)</f>
        <v>0</v>
      </c>
      <c r="AB9" s="155" t="str">
        <f t="shared" ref="AB9:AB25" si="8">IF(Q9+T9+W9+Z9&lt;&gt;N9,"Darbo valandų skaičius nesutampa su nurodytu N stulpelyje","")</f>
        <v/>
      </c>
      <c r="AC9" s="1"/>
      <c r="AD9" s="1"/>
      <c r="AE9" s="1"/>
      <c r="AF9" s="1"/>
    </row>
    <row r="10" spans="2:32" ht="15.6">
      <c r="B10" s="128">
        <v>3</v>
      </c>
      <c r="C10" s="75" t="s">
        <v>28</v>
      </c>
      <c r="D10" s="74"/>
      <c r="E10" s="74"/>
      <c r="F10" s="129">
        <f t="shared" si="0"/>
        <v>0</v>
      </c>
      <c r="G10" s="77"/>
      <c r="H10" s="130">
        <f t="shared" si="1"/>
        <v>0</v>
      </c>
      <c r="I10" s="122">
        <v>3</v>
      </c>
      <c r="J10" s="75" t="s">
        <v>28</v>
      </c>
      <c r="K10" s="74"/>
      <c r="L10" s="74"/>
      <c r="M10" s="120">
        <f t="shared" si="2"/>
        <v>0</v>
      </c>
      <c r="N10" s="87"/>
      <c r="O10" s="92"/>
      <c r="P10" s="123">
        <f t="shared" si="3"/>
        <v>0</v>
      </c>
      <c r="Q10" s="86"/>
      <c r="R10" s="95"/>
      <c r="S10" s="124">
        <f t="shared" si="4"/>
        <v>0</v>
      </c>
      <c r="T10" s="97"/>
      <c r="U10" s="95"/>
      <c r="V10" s="125">
        <f t="shared" si="5"/>
        <v>0</v>
      </c>
      <c r="W10" s="99"/>
      <c r="X10" s="95"/>
      <c r="Y10" s="37">
        <f t="shared" si="6"/>
        <v>0</v>
      </c>
      <c r="Z10" s="87"/>
      <c r="AA10" s="153">
        <f t="shared" si="7"/>
        <v>0</v>
      </c>
      <c r="AB10" s="155" t="str">
        <f t="shared" si="8"/>
        <v/>
      </c>
      <c r="AC10" s="1"/>
      <c r="AD10" s="1"/>
      <c r="AE10" s="1"/>
      <c r="AF10" s="1"/>
    </row>
    <row r="11" spans="2:32" ht="15.6">
      <c r="B11" s="119">
        <v>4</v>
      </c>
      <c r="C11" s="75" t="s">
        <v>28</v>
      </c>
      <c r="D11" s="76"/>
      <c r="E11" s="76"/>
      <c r="F11" s="129">
        <f t="shared" si="0"/>
        <v>0</v>
      </c>
      <c r="G11" s="77"/>
      <c r="H11" s="131">
        <f t="shared" si="1"/>
        <v>0</v>
      </c>
      <c r="I11" s="132">
        <v>4</v>
      </c>
      <c r="J11" s="75" t="s">
        <v>28</v>
      </c>
      <c r="K11" s="74"/>
      <c r="L11" s="74"/>
      <c r="M11" s="120">
        <f t="shared" si="2"/>
        <v>0</v>
      </c>
      <c r="N11" s="87"/>
      <c r="O11" s="92"/>
      <c r="P11" s="123">
        <f t="shared" si="3"/>
        <v>0</v>
      </c>
      <c r="Q11" s="86"/>
      <c r="R11" s="95"/>
      <c r="S11" s="124">
        <f t="shared" si="4"/>
        <v>0</v>
      </c>
      <c r="T11" s="97"/>
      <c r="U11" s="95"/>
      <c r="V11" s="125">
        <f t="shared" si="5"/>
        <v>0</v>
      </c>
      <c r="W11" s="99"/>
      <c r="X11" s="95"/>
      <c r="Y11" s="37">
        <f t="shared" si="6"/>
        <v>0</v>
      </c>
      <c r="Z11" s="87"/>
      <c r="AA11" s="153">
        <f t="shared" si="7"/>
        <v>0</v>
      </c>
      <c r="AB11" s="155" t="str">
        <f t="shared" si="8"/>
        <v/>
      </c>
      <c r="AC11" s="1"/>
      <c r="AD11" s="1"/>
      <c r="AE11" s="1"/>
      <c r="AF11" s="1"/>
    </row>
    <row r="12" spans="2:32" ht="15.6">
      <c r="B12" s="128">
        <v>5</v>
      </c>
      <c r="C12" s="75" t="s">
        <v>28</v>
      </c>
      <c r="D12" s="74"/>
      <c r="E12" s="74"/>
      <c r="F12" s="129">
        <f t="shared" si="0"/>
        <v>0</v>
      </c>
      <c r="G12" s="77"/>
      <c r="H12" s="131">
        <f t="shared" si="1"/>
        <v>0</v>
      </c>
      <c r="I12" s="122">
        <v>5</v>
      </c>
      <c r="J12" s="75" t="s">
        <v>28</v>
      </c>
      <c r="K12" s="74"/>
      <c r="L12" s="74"/>
      <c r="M12" s="120">
        <f t="shared" si="2"/>
        <v>0</v>
      </c>
      <c r="N12" s="87"/>
      <c r="O12" s="92"/>
      <c r="P12" s="123">
        <f t="shared" si="3"/>
        <v>0</v>
      </c>
      <c r="Q12" s="86"/>
      <c r="R12" s="95"/>
      <c r="S12" s="124">
        <f t="shared" si="4"/>
        <v>0</v>
      </c>
      <c r="T12" s="80"/>
      <c r="U12" s="95"/>
      <c r="V12" s="125">
        <f t="shared" si="5"/>
        <v>0</v>
      </c>
      <c r="W12" s="99"/>
      <c r="X12" s="95"/>
      <c r="Y12" s="37">
        <f t="shared" si="6"/>
        <v>0</v>
      </c>
      <c r="Z12" s="87"/>
      <c r="AA12" s="153">
        <f t="shared" si="7"/>
        <v>0</v>
      </c>
      <c r="AB12" s="155" t="str">
        <f t="shared" si="8"/>
        <v/>
      </c>
      <c r="AD12" s="1"/>
      <c r="AE12" s="1"/>
      <c r="AF12" s="1"/>
    </row>
    <row r="13" spans="2:32" ht="15.6">
      <c r="B13" s="128">
        <v>6</v>
      </c>
      <c r="C13" s="75" t="s">
        <v>28</v>
      </c>
      <c r="D13" s="74"/>
      <c r="E13" s="74"/>
      <c r="F13" s="129">
        <f t="shared" si="0"/>
        <v>0</v>
      </c>
      <c r="G13" s="77"/>
      <c r="H13" s="131">
        <f t="shared" si="1"/>
        <v>0</v>
      </c>
      <c r="I13" s="122">
        <v>6</v>
      </c>
      <c r="J13" s="75" t="s">
        <v>28</v>
      </c>
      <c r="K13" s="78"/>
      <c r="L13" s="74"/>
      <c r="M13" s="120">
        <f t="shared" si="2"/>
        <v>0</v>
      </c>
      <c r="N13" s="87"/>
      <c r="O13" s="92"/>
      <c r="P13" s="123">
        <f t="shared" si="3"/>
        <v>0</v>
      </c>
      <c r="Q13" s="86"/>
      <c r="R13" s="95"/>
      <c r="S13" s="124">
        <f t="shared" si="4"/>
        <v>0</v>
      </c>
      <c r="T13" s="80"/>
      <c r="U13" s="95"/>
      <c r="V13" s="125">
        <f t="shared" si="5"/>
        <v>0</v>
      </c>
      <c r="W13" s="99"/>
      <c r="X13" s="95"/>
      <c r="Y13" s="37">
        <f t="shared" si="6"/>
        <v>0</v>
      </c>
      <c r="Z13" s="87"/>
      <c r="AA13" s="153">
        <f t="shared" si="7"/>
        <v>0</v>
      </c>
      <c r="AB13" s="155" t="str">
        <f t="shared" si="8"/>
        <v/>
      </c>
      <c r="AC13" s="1"/>
      <c r="AD13" s="1"/>
      <c r="AE13" s="1"/>
      <c r="AF13" s="1"/>
    </row>
    <row r="14" spans="2:32" ht="15.6">
      <c r="B14" s="119">
        <v>7</v>
      </c>
      <c r="C14" s="75" t="s">
        <v>28</v>
      </c>
      <c r="D14" s="74"/>
      <c r="E14" s="74"/>
      <c r="F14" s="129">
        <f t="shared" si="0"/>
        <v>0</v>
      </c>
      <c r="G14" s="77"/>
      <c r="H14" s="131">
        <f t="shared" si="1"/>
        <v>0</v>
      </c>
      <c r="I14" s="122">
        <v>7</v>
      </c>
      <c r="J14" s="75" t="s">
        <v>28</v>
      </c>
      <c r="K14" s="74"/>
      <c r="L14" s="74"/>
      <c r="M14" s="120">
        <f t="shared" si="2"/>
        <v>0</v>
      </c>
      <c r="N14" s="87"/>
      <c r="O14" s="92"/>
      <c r="P14" s="123">
        <f t="shared" si="3"/>
        <v>0</v>
      </c>
      <c r="Q14" s="86"/>
      <c r="R14" s="95"/>
      <c r="S14" s="124">
        <f t="shared" si="4"/>
        <v>0</v>
      </c>
      <c r="T14" s="80"/>
      <c r="U14" s="95"/>
      <c r="V14" s="125">
        <f t="shared" si="5"/>
        <v>0</v>
      </c>
      <c r="W14" s="99"/>
      <c r="X14" s="95"/>
      <c r="Y14" s="37">
        <f t="shared" si="6"/>
        <v>0</v>
      </c>
      <c r="Z14" s="87"/>
      <c r="AA14" s="153">
        <f t="shared" si="7"/>
        <v>0</v>
      </c>
      <c r="AB14" s="155" t="str">
        <f t="shared" si="8"/>
        <v/>
      </c>
      <c r="AC14" s="1"/>
      <c r="AD14" s="1"/>
      <c r="AE14" s="1"/>
      <c r="AF14" s="1"/>
    </row>
    <row r="15" spans="2:32" ht="15.6">
      <c r="B15" s="128">
        <v>8</v>
      </c>
      <c r="C15" s="75" t="s">
        <v>28</v>
      </c>
      <c r="D15" s="74"/>
      <c r="E15" s="74"/>
      <c r="F15" s="129">
        <f t="shared" si="0"/>
        <v>0</v>
      </c>
      <c r="G15" s="77"/>
      <c r="H15" s="131">
        <f t="shared" si="1"/>
        <v>0</v>
      </c>
      <c r="I15" s="132">
        <v>8</v>
      </c>
      <c r="J15" s="75" t="s">
        <v>28</v>
      </c>
      <c r="K15" s="74"/>
      <c r="L15" s="74"/>
      <c r="M15" s="120">
        <f t="shared" si="2"/>
        <v>0</v>
      </c>
      <c r="N15" s="87"/>
      <c r="O15" s="92"/>
      <c r="P15" s="123">
        <f t="shared" si="3"/>
        <v>0</v>
      </c>
      <c r="Q15" s="86"/>
      <c r="R15" s="95"/>
      <c r="S15" s="124">
        <f t="shared" si="4"/>
        <v>0</v>
      </c>
      <c r="T15" s="80"/>
      <c r="U15" s="95"/>
      <c r="V15" s="125">
        <f t="shared" si="5"/>
        <v>0</v>
      </c>
      <c r="W15" s="99"/>
      <c r="X15" s="95"/>
      <c r="Y15" s="37">
        <f t="shared" si="6"/>
        <v>0</v>
      </c>
      <c r="Z15" s="87"/>
      <c r="AA15" s="153">
        <f t="shared" si="7"/>
        <v>0</v>
      </c>
      <c r="AB15" s="155" t="str">
        <f t="shared" si="8"/>
        <v/>
      </c>
      <c r="AC15" s="1"/>
      <c r="AD15" s="1"/>
      <c r="AE15" s="1"/>
      <c r="AF15" s="1"/>
    </row>
    <row r="16" spans="2:32" ht="15.6">
      <c r="B16" s="128">
        <v>9</v>
      </c>
      <c r="C16" s="75" t="s">
        <v>28</v>
      </c>
      <c r="D16" s="74"/>
      <c r="E16" s="74"/>
      <c r="F16" s="129">
        <f t="shared" si="0"/>
        <v>0</v>
      </c>
      <c r="G16" s="77"/>
      <c r="H16" s="131">
        <f t="shared" si="1"/>
        <v>0</v>
      </c>
      <c r="I16" s="122">
        <v>9</v>
      </c>
      <c r="J16" s="75" t="s">
        <v>28</v>
      </c>
      <c r="K16" s="74"/>
      <c r="L16" s="74"/>
      <c r="M16" s="120">
        <f t="shared" si="2"/>
        <v>0</v>
      </c>
      <c r="N16" s="87"/>
      <c r="O16" s="92"/>
      <c r="P16" s="123">
        <f t="shared" si="3"/>
        <v>0</v>
      </c>
      <c r="Q16" s="86"/>
      <c r="R16" s="95"/>
      <c r="S16" s="124">
        <f t="shared" si="4"/>
        <v>0</v>
      </c>
      <c r="T16" s="80"/>
      <c r="U16" s="95"/>
      <c r="V16" s="125">
        <f t="shared" si="5"/>
        <v>0</v>
      </c>
      <c r="W16" s="99"/>
      <c r="X16" s="95"/>
      <c r="Y16" s="37">
        <f t="shared" si="6"/>
        <v>0</v>
      </c>
      <c r="Z16" s="87"/>
      <c r="AA16" s="153">
        <f t="shared" si="7"/>
        <v>0</v>
      </c>
      <c r="AB16" s="155" t="str">
        <f t="shared" si="8"/>
        <v/>
      </c>
      <c r="AC16" s="1"/>
      <c r="AD16" s="1"/>
      <c r="AE16" s="1"/>
      <c r="AF16" s="1"/>
    </row>
    <row r="17" spans="2:38" ht="15.6">
      <c r="B17" s="119">
        <v>10</v>
      </c>
      <c r="C17" s="75" t="s">
        <v>28</v>
      </c>
      <c r="D17" s="74"/>
      <c r="E17" s="74"/>
      <c r="F17" s="129">
        <f t="shared" si="0"/>
        <v>0</v>
      </c>
      <c r="G17" s="77"/>
      <c r="H17" s="131">
        <f t="shared" si="1"/>
        <v>0</v>
      </c>
      <c r="I17" s="122">
        <v>10</v>
      </c>
      <c r="J17" s="75" t="s">
        <v>28</v>
      </c>
      <c r="K17" s="74"/>
      <c r="L17" s="74"/>
      <c r="M17" s="120">
        <f t="shared" si="2"/>
        <v>0</v>
      </c>
      <c r="N17" s="87"/>
      <c r="O17" s="92"/>
      <c r="P17" s="123">
        <f t="shared" si="3"/>
        <v>0</v>
      </c>
      <c r="Q17" s="86"/>
      <c r="R17" s="95"/>
      <c r="S17" s="124">
        <f t="shared" si="4"/>
        <v>0</v>
      </c>
      <c r="T17" s="80"/>
      <c r="U17" s="95"/>
      <c r="V17" s="125">
        <f t="shared" si="5"/>
        <v>0</v>
      </c>
      <c r="W17" s="99"/>
      <c r="X17" s="95"/>
      <c r="Y17" s="37">
        <f t="shared" si="6"/>
        <v>0</v>
      </c>
      <c r="Z17" s="87"/>
      <c r="AA17" s="153">
        <f t="shared" si="7"/>
        <v>0</v>
      </c>
      <c r="AB17" s="155" t="str">
        <f t="shared" si="8"/>
        <v/>
      </c>
      <c r="AC17" s="1"/>
      <c r="AD17" s="1"/>
      <c r="AE17" s="1"/>
      <c r="AF17" s="1"/>
    </row>
    <row r="18" spans="2:38" ht="15.6">
      <c r="B18" s="128">
        <v>11</v>
      </c>
      <c r="C18" s="75" t="s">
        <v>28</v>
      </c>
      <c r="D18" s="74"/>
      <c r="E18" s="74"/>
      <c r="F18" s="129">
        <f t="shared" si="0"/>
        <v>0</v>
      </c>
      <c r="G18" s="77"/>
      <c r="H18" s="131">
        <f t="shared" si="1"/>
        <v>0</v>
      </c>
      <c r="I18" s="122">
        <v>11</v>
      </c>
      <c r="J18" s="75" t="s">
        <v>28</v>
      </c>
      <c r="K18" s="74"/>
      <c r="L18" s="74"/>
      <c r="M18" s="120">
        <f t="shared" si="2"/>
        <v>0</v>
      </c>
      <c r="N18" s="87"/>
      <c r="O18" s="92"/>
      <c r="P18" s="123">
        <f t="shared" si="3"/>
        <v>0</v>
      </c>
      <c r="Q18" s="86"/>
      <c r="R18" s="95"/>
      <c r="S18" s="124">
        <f t="shared" si="4"/>
        <v>0</v>
      </c>
      <c r="T18" s="80"/>
      <c r="U18" s="95"/>
      <c r="V18" s="125">
        <f t="shared" si="5"/>
        <v>0</v>
      </c>
      <c r="W18" s="99"/>
      <c r="X18" s="95"/>
      <c r="Y18" s="37">
        <f t="shared" si="6"/>
        <v>0</v>
      </c>
      <c r="Z18" s="87"/>
      <c r="AA18" s="153">
        <f t="shared" si="7"/>
        <v>0</v>
      </c>
      <c r="AB18" s="155" t="str">
        <f t="shared" si="8"/>
        <v/>
      </c>
      <c r="AC18" s="1"/>
      <c r="AD18" s="1"/>
      <c r="AE18" s="1"/>
      <c r="AF18" s="1"/>
    </row>
    <row r="19" spans="2:38" ht="15.6">
      <c r="B19" s="128">
        <v>12</v>
      </c>
      <c r="C19" s="75" t="s">
        <v>28</v>
      </c>
      <c r="D19" s="74"/>
      <c r="E19" s="74"/>
      <c r="F19" s="129">
        <f t="shared" si="0"/>
        <v>0</v>
      </c>
      <c r="G19" s="77"/>
      <c r="H19" s="131">
        <f t="shared" si="1"/>
        <v>0</v>
      </c>
      <c r="I19" s="132">
        <v>12</v>
      </c>
      <c r="J19" s="75" t="s">
        <v>28</v>
      </c>
      <c r="K19" s="74"/>
      <c r="L19" s="74"/>
      <c r="M19" s="120">
        <f t="shared" si="2"/>
        <v>0</v>
      </c>
      <c r="N19" s="87"/>
      <c r="O19" s="92"/>
      <c r="P19" s="123">
        <f t="shared" si="3"/>
        <v>0</v>
      </c>
      <c r="Q19" s="86"/>
      <c r="R19" s="95"/>
      <c r="S19" s="124">
        <f t="shared" si="4"/>
        <v>0</v>
      </c>
      <c r="T19" s="80"/>
      <c r="U19" s="95"/>
      <c r="V19" s="125">
        <f t="shared" si="5"/>
        <v>0</v>
      </c>
      <c r="W19" s="99"/>
      <c r="X19" s="95"/>
      <c r="Y19" s="37">
        <f t="shared" si="6"/>
        <v>0</v>
      </c>
      <c r="Z19" s="87"/>
      <c r="AA19" s="153">
        <f t="shared" si="7"/>
        <v>0</v>
      </c>
      <c r="AB19" s="155" t="str">
        <f t="shared" si="8"/>
        <v/>
      </c>
      <c r="AC19" s="1"/>
      <c r="AD19" s="1"/>
      <c r="AE19" s="1"/>
      <c r="AF19" s="1"/>
    </row>
    <row r="20" spans="2:38" ht="15.6">
      <c r="B20" s="119">
        <v>13</v>
      </c>
      <c r="C20" s="75" t="s">
        <v>28</v>
      </c>
      <c r="D20" s="74"/>
      <c r="E20" s="74"/>
      <c r="F20" s="129">
        <f t="shared" si="0"/>
        <v>0</v>
      </c>
      <c r="G20" s="77"/>
      <c r="H20" s="131">
        <f t="shared" si="1"/>
        <v>0</v>
      </c>
      <c r="I20" s="122">
        <v>13</v>
      </c>
      <c r="J20" s="75" t="s">
        <v>28</v>
      </c>
      <c r="K20" s="74"/>
      <c r="L20" s="74"/>
      <c r="M20" s="120">
        <f t="shared" si="2"/>
        <v>0</v>
      </c>
      <c r="N20" s="87"/>
      <c r="O20" s="92"/>
      <c r="P20" s="123">
        <f t="shared" si="3"/>
        <v>0</v>
      </c>
      <c r="Q20" s="86"/>
      <c r="R20" s="95"/>
      <c r="S20" s="124">
        <f t="shared" si="4"/>
        <v>0</v>
      </c>
      <c r="T20" s="80"/>
      <c r="U20" s="95"/>
      <c r="V20" s="125">
        <f t="shared" si="5"/>
        <v>0</v>
      </c>
      <c r="W20" s="99"/>
      <c r="X20" s="95"/>
      <c r="Y20" s="37">
        <f t="shared" si="6"/>
        <v>0</v>
      </c>
      <c r="Z20" s="87"/>
      <c r="AA20" s="153">
        <f t="shared" si="7"/>
        <v>0</v>
      </c>
      <c r="AB20" s="155" t="str">
        <f t="shared" si="8"/>
        <v/>
      </c>
      <c r="AC20" s="1"/>
      <c r="AD20" s="1"/>
      <c r="AE20" s="1"/>
      <c r="AF20" s="1"/>
    </row>
    <row r="21" spans="2:38" ht="15.6">
      <c r="B21" s="128">
        <v>14</v>
      </c>
      <c r="C21" s="75" t="s">
        <v>28</v>
      </c>
      <c r="D21" s="74"/>
      <c r="E21" s="74"/>
      <c r="F21" s="129">
        <f t="shared" si="0"/>
        <v>0</v>
      </c>
      <c r="G21" s="77"/>
      <c r="H21" s="131">
        <f t="shared" si="1"/>
        <v>0</v>
      </c>
      <c r="I21" s="122">
        <v>14</v>
      </c>
      <c r="J21" s="75" t="s">
        <v>28</v>
      </c>
      <c r="K21" s="79"/>
      <c r="L21" s="74"/>
      <c r="M21" s="120">
        <f t="shared" si="2"/>
        <v>0</v>
      </c>
      <c r="N21" s="87"/>
      <c r="O21" s="92"/>
      <c r="P21" s="123">
        <f t="shared" si="3"/>
        <v>0</v>
      </c>
      <c r="Q21" s="86"/>
      <c r="R21" s="95"/>
      <c r="S21" s="124">
        <f t="shared" si="4"/>
        <v>0</v>
      </c>
      <c r="T21" s="80"/>
      <c r="U21" s="95"/>
      <c r="V21" s="125">
        <f t="shared" si="5"/>
        <v>0</v>
      </c>
      <c r="W21" s="99"/>
      <c r="X21" s="95"/>
      <c r="Y21" s="37">
        <f t="shared" si="6"/>
        <v>0</v>
      </c>
      <c r="Z21" s="87"/>
      <c r="AA21" s="153">
        <f t="shared" si="7"/>
        <v>0</v>
      </c>
      <c r="AB21" s="155" t="str">
        <f t="shared" si="8"/>
        <v/>
      </c>
      <c r="AC21" s="1"/>
      <c r="AD21" s="1"/>
      <c r="AE21" s="1"/>
      <c r="AF21" s="1"/>
    </row>
    <row r="22" spans="2:38" ht="15.6">
      <c r="B22" s="128">
        <v>15</v>
      </c>
      <c r="C22" s="75" t="s">
        <v>28</v>
      </c>
      <c r="D22" s="74"/>
      <c r="E22" s="74"/>
      <c r="F22" s="129">
        <f t="shared" si="0"/>
        <v>0</v>
      </c>
      <c r="G22" s="77"/>
      <c r="H22" s="131">
        <f t="shared" si="1"/>
        <v>0</v>
      </c>
      <c r="I22" s="122">
        <v>15</v>
      </c>
      <c r="J22" s="75" t="s">
        <v>28</v>
      </c>
      <c r="K22" s="74"/>
      <c r="L22" s="74"/>
      <c r="M22" s="120">
        <f t="shared" si="2"/>
        <v>0</v>
      </c>
      <c r="N22" s="87"/>
      <c r="O22" s="92"/>
      <c r="P22" s="123">
        <f t="shared" si="3"/>
        <v>0</v>
      </c>
      <c r="Q22" s="86"/>
      <c r="R22" s="95"/>
      <c r="S22" s="124">
        <f t="shared" si="4"/>
        <v>0</v>
      </c>
      <c r="T22" s="80"/>
      <c r="U22" s="95"/>
      <c r="V22" s="125">
        <f t="shared" si="5"/>
        <v>0</v>
      </c>
      <c r="W22" s="99"/>
      <c r="X22" s="95"/>
      <c r="Y22" s="37">
        <f t="shared" si="6"/>
        <v>0</v>
      </c>
      <c r="Z22" s="87"/>
      <c r="AA22" s="153">
        <f t="shared" si="7"/>
        <v>0</v>
      </c>
      <c r="AB22" s="155" t="str">
        <f t="shared" si="8"/>
        <v/>
      </c>
      <c r="AC22" s="1"/>
      <c r="AD22" s="1"/>
      <c r="AE22" s="1"/>
      <c r="AF22" s="1"/>
    </row>
    <row r="23" spans="2:38" ht="15.6">
      <c r="B23" s="119">
        <v>16</v>
      </c>
      <c r="C23" s="75" t="s">
        <v>28</v>
      </c>
      <c r="D23" s="74"/>
      <c r="E23" s="74"/>
      <c r="F23" s="129">
        <f t="shared" si="0"/>
        <v>0</v>
      </c>
      <c r="G23" s="77"/>
      <c r="H23" s="131">
        <f t="shared" si="1"/>
        <v>0</v>
      </c>
      <c r="I23" s="132">
        <v>16</v>
      </c>
      <c r="J23" s="75" t="s">
        <v>28</v>
      </c>
      <c r="K23" s="74"/>
      <c r="L23" s="74"/>
      <c r="M23" s="120">
        <f t="shared" si="2"/>
        <v>0</v>
      </c>
      <c r="N23" s="87"/>
      <c r="O23" s="92"/>
      <c r="P23" s="123">
        <f t="shared" si="3"/>
        <v>0</v>
      </c>
      <c r="Q23" s="86"/>
      <c r="R23" s="95"/>
      <c r="S23" s="124">
        <f t="shared" si="4"/>
        <v>0</v>
      </c>
      <c r="T23" s="80"/>
      <c r="U23" s="95"/>
      <c r="V23" s="125">
        <f t="shared" si="5"/>
        <v>0</v>
      </c>
      <c r="W23" s="99"/>
      <c r="X23" s="95"/>
      <c r="Y23" s="37">
        <f t="shared" si="6"/>
        <v>0</v>
      </c>
      <c r="Z23" s="87"/>
      <c r="AA23" s="153">
        <f t="shared" si="7"/>
        <v>0</v>
      </c>
      <c r="AB23" s="155" t="str">
        <f t="shared" si="8"/>
        <v/>
      </c>
      <c r="AC23" s="1"/>
      <c r="AD23" s="1"/>
      <c r="AE23" s="1"/>
      <c r="AF23" s="1"/>
    </row>
    <row r="24" spans="2:38" ht="15.6">
      <c r="B24" s="128">
        <v>17</v>
      </c>
      <c r="C24" s="75" t="s">
        <v>28</v>
      </c>
      <c r="D24" s="74"/>
      <c r="E24" s="74"/>
      <c r="F24" s="129">
        <f t="shared" si="0"/>
        <v>0</v>
      </c>
      <c r="G24" s="77"/>
      <c r="H24" s="131">
        <f t="shared" si="1"/>
        <v>0</v>
      </c>
      <c r="I24" s="122">
        <v>17</v>
      </c>
      <c r="J24" s="75" t="s">
        <v>28</v>
      </c>
      <c r="K24" s="74"/>
      <c r="L24" s="74"/>
      <c r="M24" s="120">
        <f t="shared" si="2"/>
        <v>0</v>
      </c>
      <c r="N24" s="87"/>
      <c r="O24" s="92"/>
      <c r="P24" s="123">
        <f t="shared" si="3"/>
        <v>0</v>
      </c>
      <c r="Q24" s="86"/>
      <c r="R24" s="95"/>
      <c r="S24" s="124">
        <f t="shared" si="4"/>
        <v>0</v>
      </c>
      <c r="T24" s="80"/>
      <c r="U24" s="95"/>
      <c r="V24" s="125">
        <f t="shared" si="5"/>
        <v>0</v>
      </c>
      <c r="W24" s="99"/>
      <c r="X24" s="95"/>
      <c r="Y24" s="37">
        <f t="shared" si="6"/>
        <v>0</v>
      </c>
      <c r="Z24" s="87"/>
      <c r="AA24" s="153">
        <f t="shared" si="7"/>
        <v>0</v>
      </c>
      <c r="AB24" s="155" t="str">
        <f t="shared" si="8"/>
        <v/>
      </c>
      <c r="AC24" s="1"/>
      <c r="AD24" s="1"/>
      <c r="AE24" s="1"/>
      <c r="AF24" s="1"/>
    </row>
    <row r="25" spans="2:38" ht="16.2" thickBot="1">
      <c r="B25" s="128">
        <v>18</v>
      </c>
      <c r="C25" s="75" t="s">
        <v>28</v>
      </c>
      <c r="D25" s="74"/>
      <c r="E25" s="74"/>
      <c r="F25" s="129">
        <f t="shared" si="0"/>
        <v>0</v>
      </c>
      <c r="G25" s="77"/>
      <c r="H25" s="131">
        <f t="shared" si="1"/>
        <v>0</v>
      </c>
      <c r="I25" s="122">
        <v>18</v>
      </c>
      <c r="J25" s="89" t="s">
        <v>28</v>
      </c>
      <c r="K25" s="76"/>
      <c r="L25" s="76"/>
      <c r="M25" s="133">
        <f t="shared" si="2"/>
        <v>0</v>
      </c>
      <c r="N25" s="90"/>
      <c r="O25" s="93"/>
      <c r="P25" s="134">
        <f t="shared" si="3"/>
        <v>0</v>
      </c>
      <c r="Q25" s="94"/>
      <c r="R25" s="96"/>
      <c r="S25" s="135">
        <f t="shared" si="4"/>
        <v>0</v>
      </c>
      <c r="T25" s="98"/>
      <c r="U25" s="96"/>
      <c r="V25" s="136">
        <f t="shared" si="5"/>
        <v>0</v>
      </c>
      <c r="W25" s="100"/>
      <c r="X25" s="96"/>
      <c r="Y25" s="137">
        <f t="shared" si="6"/>
        <v>0</v>
      </c>
      <c r="Z25" s="90"/>
      <c r="AA25" s="153">
        <f t="shared" si="7"/>
        <v>0</v>
      </c>
      <c r="AB25" s="155" t="str">
        <f t="shared" si="8"/>
        <v/>
      </c>
      <c r="AC25" s="1"/>
      <c r="AD25" s="1"/>
      <c r="AE25" s="1"/>
      <c r="AF25" s="1"/>
    </row>
    <row r="26" spans="2:38" ht="14.25" customHeight="1" thickBot="1">
      <c r="B26" s="138"/>
      <c r="C26" s="139" t="s">
        <v>15</v>
      </c>
      <c r="D26" s="140">
        <f>SUM(D8:D25)</f>
        <v>0</v>
      </c>
      <c r="E26" s="140">
        <f>SUM(E8:E25)</f>
        <v>0</v>
      </c>
      <c r="F26" s="141">
        <f>SUM(F8:F25)</f>
        <v>0</v>
      </c>
      <c r="G26" s="141"/>
      <c r="H26" s="142">
        <f>SUM(H8:H25)</f>
        <v>0</v>
      </c>
      <c r="I26" s="143"/>
      <c r="J26" s="144" t="s">
        <v>15</v>
      </c>
      <c r="K26" s="145">
        <f>SUM(K8:K25)</f>
        <v>0</v>
      </c>
      <c r="L26" s="145">
        <f>SUM(L8:L25)</f>
        <v>0</v>
      </c>
      <c r="M26" s="145">
        <f t="shared" ref="M26:AB26" si="9">SUM(M8:M25)</f>
        <v>0</v>
      </c>
      <c r="N26" s="146"/>
      <c r="O26" s="147"/>
      <c r="P26" s="145"/>
      <c r="Q26" s="146"/>
      <c r="R26" s="146"/>
      <c r="S26" s="146"/>
      <c r="T26" s="146"/>
      <c r="U26" s="146"/>
      <c r="V26" s="146"/>
      <c r="W26" s="146"/>
      <c r="X26" s="146"/>
      <c r="Y26" s="146"/>
      <c r="Z26" s="146"/>
      <c r="AA26" s="146">
        <f>SUM(AA8:AA25)</f>
        <v>0</v>
      </c>
      <c r="AB26" s="156">
        <f t="shared" si="9"/>
        <v>0</v>
      </c>
      <c r="AC26" s="149"/>
      <c r="AD26" s="149"/>
      <c r="AE26" s="149"/>
      <c r="AF26" s="1"/>
    </row>
    <row r="27" spans="2:38" ht="15" thickBot="1"/>
    <row r="28" spans="2:38" ht="361.5" customHeight="1" thickBot="1">
      <c r="B28" s="105"/>
      <c r="C28" s="150" t="s">
        <v>134</v>
      </c>
      <c r="D28" s="176" t="s">
        <v>128</v>
      </c>
      <c r="E28" s="177"/>
      <c r="F28" s="177"/>
      <c r="G28" s="177"/>
      <c r="H28" s="178"/>
      <c r="I28" s="151"/>
      <c r="J28" s="152" t="s">
        <v>116</v>
      </c>
      <c r="K28" s="179" t="s">
        <v>128</v>
      </c>
      <c r="L28" s="180"/>
      <c r="M28" s="180"/>
      <c r="N28" s="180"/>
      <c r="O28" s="180"/>
      <c r="P28" s="180"/>
      <c r="Q28" s="180"/>
      <c r="R28" s="180"/>
      <c r="S28" s="180"/>
      <c r="T28" s="180"/>
      <c r="U28" s="180"/>
      <c r="V28" s="180"/>
      <c r="W28" s="180"/>
      <c r="X28" s="180"/>
      <c r="Y28" s="180"/>
      <c r="Z28" s="180"/>
      <c r="AA28" s="181"/>
      <c r="AD28" s="1">
        <v>2</v>
      </c>
      <c r="AE28" s="1"/>
      <c r="AF28" s="1"/>
      <c r="AG28" s="1"/>
      <c r="AH28" s="1"/>
      <c r="AI28" s="1"/>
      <c r="AJ28" s="1"/>
      <c r="AK28" s="1"/>
      <c r="AL28" s="1"/>
    </row>
  </sheetData>
  <sheetProtection algorithmName="SHA-512" hashValue="yWvsxsxWq6QrH8uDIg2JfYiKnudZ5lTy0EGW2FgITfKk/I6DMemYJZ7DGsRxKWbUYozeACtuAOAfMFcqnhejFw==" saltValue="1A9r+LylkMWtZDW5x5wAjQ==" spinCount="100000" sheet="1" objects="1" scenarios="1"/>
  <mergeCells count="12">
    <mergeCell ref="D28:H28"/>
    <mergeCell ref="K28:AA28"/>
    <mergeCell ref="B2:AA2"/>
    <mergeCell ref="B6:B7"/>
    <mergeCell ref="C6:C7"/>
    <mergeCell ref="D6:D7"/>
    <mergeCell ref="E6:E7"/>
    <mergeCell ref="F6:F7"/>
    <mergeCell ref="G6:G7"/>
    <mergeCell ref="H6:H7"/>
    <mergeCell ref="J6:N6"/>
    <mergeCell ref="O6:AA6"/>
  </mergeCells>
  <hyperlinks>
    <hyperlink ref="B2:AA2" location="Pagrindinis!A1" display="GALUTINĖS ENERGIJOS VARTOJIMO ANALIZĖ IR PRELIMINARŪS TECHNINIAI SPRENDIMAI" xr:uid="{8C06225B-D6F5-42E6-B312-430B4CE12F15}"/>
  </hyperlinks>
  <pageMargins left="1" right="1" top="1" bottom="1" header="0.5" footer="0.5"/>
  <pageSetup scale="21" orientation="portrait" r:id="rId1"/>
  <colBreaks count="1" manualBreakCount="1">
    <brk id="20" max="97" man="1"/>
  </colBreaks>
  <extLst>
    <ext xmlns:x14="http://schemas.microsoft.com/office/spreadsheetml/2009/9/main" uri="{CCE6A557-97BC-4b89-ADB6-D9C93CAAB3DF}">
      <x14:dataValidations xmlns:xm="http://schemas.microsoft.com/office/excel/2006/main" count="1">
        <x14:dataValidation type="list" allowBlank="1" showInputMessage="1" showErrorMessage="1" xr:uid="{EB0171D0-1274-4B7F-BAE8-C8F87FD65FEA}">
          <x14:formula1>
            <xm:f>Pagalbinis!$B$2:$B$19</xm:f>
          </x14:formula1>
          <xm:sqref>O8:O25 R8:R25 U8:U25 X8:X25</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6DC7A-7AB3-42B4-B5C3-6A44728AA91D}">
  <dimension ref="B2:AL28"/>
  <sheetViews>
    <sheetView zoomScale="70" zoomScaleNormal="70" zoomScaleSheetLayoutView="85" workbookViewId="0">
      <selection activeCell="C3" sqref="C3"/>
    </sheetView>
  </sheetViews>
  <sheetFormatPr defaultRowHeight="14.4"/>
  <cols>
    <col min="1" max="1" width="2" customWidth="1"/>
    <col min="2" max="2" width="5.33203125" customWidth="1"/>
    <col min="3" max="3" width="33.109375" customWidth="1"/>
    <col min="4" max="4" width="9.88671875" customWidth="1"/>
    <col min="5" max="5" width="8.6640625" customWidth="1"/>
    <col min="6" max="7" width="11.44140625" customWidth="1"/>
    <col min="8" max="8" width="21.33203125" customWidth="1"/>
    <col min="9" max="9" width="3.6640625" customWidth="1"/>
    <col min="10" max="10" width="37.5546875" customWidth="1"/>
    <col min="11" max="11" width="13.6640625" customWidth="1"/>
    <col min="12" max="13" width="13.88671875" customWidth="1"/>
    <col min="14" max="26" width="15.88671875" customWidth="1"/>
    <col min="27" max="27" width="23.5546875" customWidth="1"/>
    <col min="28" max="28" width="48.6640625" customWidth="1"/>
    <col min="29" max="29" width="34.88671875" customWidth="1"/>
    <col min="30" max="30" width="16" customWidth="1"/>
  </cols>
  <sheetData>
    <row r="2" spans="2:32" s="102" customFormat="1" ht="18">
      <c r="B2" s="175" t="s">
        <v>11</v>
      </c>
      <c r="C2" s="175"/>
      <c r="D2" s="175"/>
      <c r="E2" s="175"/>
      <c r="F2" s="175"/>
      <c r="G2" s="175"/>
      <c r="H2" s="175"/>
      <c r="I2" s="175"/>
      <c r="J2" s="175"/>
      <c r="K2" s="175"/>
      <c r="L2" s="175"/>
      <c r="M2" s="175"/>
      <c r="N2" s="175"/>
      <c r="O2" s="175"/>
      <c r="P2" s="175"/>
      <c r="Q2" s="175"/>
      <c r="R2" s="175"/>
      <c r="S2" s="175"/>
      <c r="T2" s="175"/>
      <c r="U2" s="175"/>
      <c r="V2" s="175"/>
      <c r="W2" s="175"/>
      <c r="X2" s="175"/>
      <c r="Y2" s="175"/>
      <c r="Z2" s="175"/>
      <c r="AA2" s="175"/>
      <c r="AB2" t="s">
        <v>3</v>
      </c>
    </row>
    <row r="3" spans="2:32" s="102" customFormat="1" ht="21">
      <c r="B3" s="103" t="s">
        <v>108</v>
      </c>
      <c r="C3" s="71"/>
      <c r="D3" s="2"/>
      <c r="E3" s="2"/>
      <c r="F3" s="2"/>
      <c r="G3" s="104"/>
      <c r="H3" s="104"/>
      <c r="I3" s="104"/>
      <c r="J3" s="104"/>
      <c r="K3" s="104"/>
      <c r="L3" s="2"/>
      <c r="M3" s="2"/>
      <c r="N3" s="2"/>
      <c r="O3" s="2"/>
      <c r="P3" s="2"/>
      <c r="Q3" s="2"/>
      <c r="R3" s="2"/>
      <c r="S3" s="2"/>
      <c r="T3" s="2"/>
      <c r="U3" s="2"/>
      <c r="V3" s="2"/>
      <c r="W3" s="2"/>
      <c r="X3" s="2"/>
      <c r="Y3" s="2"/>
      <c r="Z3" s="2"/>
      <c r="AA3" s="2"/>
      <c r="AB3" s="4" t="s">
        <v>29</v>
      </c>
    </row>
    <row r="4" spans="2:32" ht="12" customHeight="1">
      <c r="E4" s="105"/>
      <c r="F4" s="105"/>
      <c r="G4" s="105"/>
      <c r="H4" s="105"/>
      <c r="I4" s="105"/>
      <c r="J4" s="101"/>
      <c r="K4" s="101"/>
      <c r="L4" s="101"/>
      <c r="M4" s="101"/>
      <c r="N4" s="101"/>
      <c r="O4" s="101"/>
      <c r="P4" s="101"/>
      <c r="Q4" s="101"/>
      <c r="R4" s="101"/>
      <c r="S4" s="101"/>
      <c r="T4" s="101"/>
      <c r="U4" s="101"/>
      <c r="V4" s="101"/>
      <c r="W4" s="101"/>
      <c r="X4" s="101"/>
      <c r="Y4" s="101"/>
      <c r="Z4" s="101"/>
      <c r="AA4" s="1"/>
      <c r="AB4" s="5" t="s">
        <v>129</v>
      </c>
      <c r="AC4" s="1"/>
      <c r="AD4" s="1"/>
      <c r="AE4" s="1"/>
      <c r="AF4" s="1"/>
    </row>
    <row r="5" spans="2:32" ht="15" thickBot="1">
      <c r="C5" s="106" t="s">
        <v>23</v>
      </c>
      <c r="E5" s="105"/>
      <c r="F5" s="105"/>
      <c r="G5" s="105"/>
      <c r="I5" s="105"/>
      <c r="J5" s="106" t="s">
        <v>24</v>
      </c>
      <c r="L5" s="107"/>
      <c r="M5" s="107"/>
      <c r="N5" s="107"/>
      <c r="O5" s="107"/>
      <c r="P5" s="107"/>
      <c r="Q5" s="107"/>
      <c r="R5" s="107"/>
      <c r="S5" s="107"/>
      <c r="T5" s="107"/>
      <c r="U5" s="107"/>
      <c r="V5" s="107"/>
      <c r="W5" s="107"/>
      <c r="X5" s="107"/>
      <c r="Y5" s="107"/>
      <c r="Z5" s="107"/>
      <c r="AA5" s="1"/>
      <c r="AB5" s="1"/>
      <c r="AC5" s="1"/>
      <c r="AD5" s="1"/>
      <c r="AE5" s="1"/>
      <c r="AF5" s="1"/>
    </row>
    <row r="6" spans="2:32" ht="15" thickBot="1">
      <c r="B6" s="194" t="s">
        <v>25</v>
      </c>
      <c r="C6" s="192" t="s">
        <v>26</v>
      </c>
      <c r="D6" s="190" t="s">
        <v>27</v>
      </c>
      <c r="E6" s="190" t="s">
        <v>13</v>
      </c>
      <c r="F6" s="190" t="s">
        <v>16</v>
      </c>
      <c r="G6" s="190" t="s">
        <v>64</v>
      </c>
      <c r="H6" s="188" t="s">
        <v>56</v>
      </c>
      <c r="I6" s="105"/>
      <c r="J6" s="185" t="s">
        <v>115</v>
      </c>
      <c r="K6" s="186"/>
      <c r="L6" s="186"/>
      <c r="M6" s="186"/>
      <c r="N6" s="187"/>
      <c r="O6" s="182" t="s">
        <v>113</v>
      </c>
      <c r="P6" s="183"/>
      <c r="Q6" s="183"/>
      <c r="R6" s="183"/>
      <c r="S6" s="183"/>
      <c r="T6" s="183"/>
      <c r="U6" s="183"/>
      <c r="V6" s="183"/>
      <c r="W6" s="183"/>
      <c r="X6" s="183"/>
      <c r="Y6" s="183"/>
      <c r="Z6" s="183"/>
      <c r="AA6" s="184"/>
      <c r="AB6" s="1"/>
      <c r="AC6" s="1"/>
      <c r="AD6" s="1"/>
      <c r="AE6" s="1"/>
      <c r="AF6" s="1"/>
    </row>
    <row r="7" spans="2:32" ht="131.25" customHeight="1" thickBot="1">
      <c r="B7" s="195"/>
      <c r="C7" s="193"/>
      <c r="D7" s="191"/>
      <c r="E7" s="191"/>
      <c r="F7" s="191"/>
      <c r="G7" s="191"/>
      <c r="H7" s="189"/>
      <c r="I7" s="108" t="s">
        <v>25</v>
      </c>
      <c r="J7" s="109" t="s">
        <v>130</v>
      </c>
      <c r="K7" s="110" t="s">
        <v>14</v>
      </c>
      <c r="L7" s="111" t="s">
        <v>13</v>
      </c>
      <c r="M7" s="112" t="s">
        <v>16</v>
      </c>
      <c r="N7" s="113" t="s">
        <v>64</v>
      </c>
      <c r="O7" s="114" t="s">
        <v>118</v>
      </c>
      <c r="P7" s="115" t="s">
        <v>119</v>
      </c>
      <c r="Q7" s="116" t="s">
        <v>120</v>
      </c>
      <c r="R7" s="115" t="s">
        <v>131</v>
      </c>
      <c r="S7" s="115" t="s">
        <v>121</v>
      </c>
      <c r="T7" s="115" t="s">
        <v>122</v>
      </c>
      <c r="U7" s="114" t="s">
        <v>132</v>
      </c>
      <c r="V7" s="115" t="s">
        <v>123</v>
      </c>
      <c r="W7" s="115" t="s">
        <v>124</v>
      </c>
      <c r="X7" s="114" t="s">
        <v>133</v>
      </c>
      <c r="Y7" s="115" t="s">
        <v>125</v>
      </c>
      <c r="Z7" s="115" t="s">
        <v>126</v>
      </c>
      <c r="AA7" s="114" t="s">
        <v>57</v>
      </c>
      <c r="AB7" s="154" t="s">
        <v>112</v>
      </c>
      <c r="AC7" s="1"/>
      <c r="AD7" s="1"/>
      <c r="AE7" s="1"/>
      <c r="AF7" s="1"/>
    </row>
    <row r="8" spans="2:32" ht="15.6">
      <c r="B8" s="119">
        <v>1</v>
      </c>
      <c r="C8" s="75" t="s">
        <v>28</v>
      </c>
      <c r="D8" s="85"/>
      <c r="E8" s="85"/>
      <c r="F8" s="120">
        <f>D8*E8</f>
        <v>0</v>
      </c>
      <c r="G8" s="81"/>
      <c r="H8" s="121">
        <f>F8*G8/1000</f>
        <v>0</v>
      </c>
      <c r="I8" s="122">
        <v>1</v>
      </c>
      <c r="J8" s="75" t="s">
        <v>28</v>
      </c>
      <c r="K8" s="72"/>
      <c r="L8" s="72"/>
      <c r="M8" s="120">
        <f>K8*L8</f>
        <v>0</v>
      </c>
      <c r="N8" s="86"/>
      <c r="O8" s="92"/>
      <c r="P8" s="123">
        <f>M8*O8</f>
        <v>0</v>
      </c>
      <c r="Q8" s="86"/>
      <c r="R8" s="95"/>
      <c r="S8" s="124">
        <f>M8*R8</f>
        <v>0</v>
      </c>
      <c r="T8" s="97"/>
      <c r="U8" s="95"/>
      <c r="V8" s="125">
        <f>U8*M8</f>
        <v>0</v>
      </c>
      <c r="W8" s="99"/>
      <c r="X8" s="95"/>
      <c r="Y8" s="123">
        <f>M8*X8</f>
        <v>0</v>
      </c>
      <c r="Z8" s="86"/>
      <c r="AA8" s="153">
        <f>(P8*Q8/1000)+(S8*T8/1000)+(V8*W8/1000)+(Y8*Z8/1000)</f>
        <v>0</v>
      </c>
      <c r="AB8" s="155" t="str">
        <f>IF(Q8+T8+W8+Z8&lt;&gt;N8,"Darbo valandų skaičius nesutampa su nurodytu N stulpelyje","")</f>
        <v/>
      </c>
      <c r="AC8" s="1"/>
      <c r="AD8" s="1"/>
      <c r="AE8" s="1"/>
      <c r="AF8" s="1"/>
    </row>
    <row r="9" spans="2:32" ht="15.6">
      <c r="B9" s="128">
        <v>2</v>
      </c>
      <c r="C9" s="75" t="s">
        <v>28</v>
      </c>
      <c r="D9" s="76"/>
      <c r="E9" s="76"/>
      <c r="F9" s="129">
        <f t="shared" ref="F9:F25" si="0">D9*E9</f>
        <v>0</v>
      </c>
      <c r="G9" s="77"/>
      <c r="H9" s="130">
        <f t="shared" ref="H9:H25" si="1">F9*G9/1000</f>
        <v>0</v>
      </c>
      <c r="I9" s="122">
        <v>2</v>
      </c>
      <c r="J9" s="75" t="s">
        <v>28</v>
      </c>
      <c r="K9" s="78"/>
      <c r="L9" s="74"/>
      <c r="M9" s="120">
        <f t="shared" ref="M9:M25" si="2">K9*L9</f>
        <v>0</v>
      </c>
      <c r="N9" s="87"/>
      <c r="O9" s="92"/>
      <c r="P9" s="123">
        <f t="shared" ref="P9:P25" si="3">M9*O9</f>
        <v>0</v>
      </c>
      <c r="Q9" s="86"/>
      <c r="R9" s="95"/>
      <c r="S9" s="124">
        <f t="shared" ref="S9:S25" si="4">M9*R9</f>
        <v>0</v>
      </c>
      <c r="T9" s="97"/>
      <c r="U9" s="95"/>
      <c r="V9" s="125">
        <f t="shared" ref="V9:V25" si="5">U9*M9</f>
        <v>0</v>
      </c>
      <c r="W9" s="99"/>
      <c r="X9" s="95"/>
      <c r="Y9" s="37">
        <f t="shared" ref="Y9:Y25" si="6">M9*X9</f>
        <v>0</v>
      </c>
      <c r="Z9" s="87"/>
      <c r="AA9" s="153">
        <f t="shared" ref="AA9:AA25" si="7">(P9*Q9/1000)+(S9*T9/1000)+(V9*W9/1000)+(Y9*Z9/1000)</f>
        <v>0</v>
      </c>
      <c r="AB9" s="155" t="str">
        <f t="shared" ref="AB9:AB25" si="8">IF(Q9+T9+W9+Z9&lt;&gt;N9,"Darbo valandų skaičius nesutampa su nurodytu N stulpelyje","")</f>
        <v/>
      </c>
      <c r="AC9" s="1"/>
      <c r="AD9" s="1"/>
      <c r="AE9" s="1"/>
      <c r="AF9" s="1"/>
    </row>
    <row r="10" spans="2:32" ht="15.6">
      <c r="B10" s="128">
        <v>3</v>
      </c>
      <c r="C10" s="75" t="s">
        <v>28</v>
      </c>
      <c r="D10" s="74"/>
      <c r="E10" s="74"/>
      <c r="F10" s="129">
        <f t="shared" si="0"/>
        <v>0</v>
      </c>
      <c r="G10" s="77"/>
      <c r="H10" s="130">
        <f t="shared" si="1"/>
        <v>0</v>
      </c>
      <c r="I10" s="122">
        <v>3</v>
      </c>
      <c r="J10" s="75" t="s">
        <v>28</v>
      </c>
      <c r="K10" s="74"/>
      <c r="L10" s="74"/>
      <c r="M10" s="120">
        <f t="shared" si="2"/>
        <v>0</v>
      </c>
      <c r="N10" s="87"/>
      <c r="O10" s="92"/>
      <c r="P10" s="123">
        <f t="shared" si="3"/>
        <v>0</v>
      </c>
      <c r="Q10" s="86"/>
      <c r="R10" s="95"/>
      <c r="S10" s="124">
        <f t="shared" si="4"/>
        <v>0</v>
      </c>
      <c r="T10" s="97"/>
      <c r="U10" s="95"/>
      <c r="V10" s="125">
        <f t="shared" si="5"/>
        <v>0</v>
      </c>
      <c r="W10" s="99"/>
      <c r="X10" s="95"/>
      <c r="Y10" s="37">
        <f t="shared" si="6"/>
        <v>0</v>
      </c>
      <c r="Z10" s="87"/>
      <c r="AA10" s="153">
        <f t="shared" si="7"/>
        <v>0</v>
      </c>
      <c r="AB10" s="155" t="str">
        <f t="shared" si="8"/>
        <v/>
      </c>
      <c r="AC10" s="1"/>
      <c r="AD10" s="1"/>
      <c r="AE10" s="1"/>
      <c r="AF10" s="1"/>
    </row>
    <row r="11" spans="2:32" ht="15.6">
      <c r="B11" s="119">
        <v>4</v>
      </c>
      <c r="C11" s="75" t="s">
        <v>28</v>
      </c>
      <c r="D11" s="76"/>
      <c r="E11" s="76"/>
      <c r="F11" s="129">
        <f t="shared" si="0"/>
        <v>0</v>
      </c>
      <c r="G11" s="77"/>
      <c r="H11" s="131">
        <f t="shared" si="1"/>
        <v>0</v>
      </c>
      <c r="I11" s="132">
        <v>4</v>
      </c>
      <c r="J11" s="75" t="s">
        <v>28</v>
      </c>
      <c r="K11" s="74"/>
      <c r="L11" s="74"/>
      <c r="M11" s="120">
        <f t="shared" si="2"/>
        <v>0</v>
      </c>
      <c r="N11" s="87"/>
      <c r="O11" s="92"/>
      <c r="P11" s="123">
        <f t="shared" si="3"/>
        <v>0</v>
      </c>
      <c r="Q11" s="86"/>
      <c r="R11" s="95"/>
      <c r="S11" s="124">
        <f t="shared" si="4"/>
        <v>0</v>
      </c>
      <c r="T11" s="97"/>
      <c r="U11" s="95"/>
      <c r="V11" s="125">
        <f t="shared" si="5"/>
        <v>0</v>
      </c>
      <c r="W11" s="99"/>
      <c r="X11" s="95"/>
      <c r="Y11" s="37">
        <f t="shared" si="6"/>
        <v>0</v>
      </c>
      <c r="Z11" s="87"/>
      <c r="AA11" s="153">
        <f t="shared" si="7"/>
        <v>0</v>
      </c>
      <c r="AB11" s="155" t="str">
        <f t="shared" si="8"/>
        <v/>
      </c>
      <c r="AC11" s="1"/>
      <c r="AD11" s="1"/>
      <c r="AE11" s="1"/>
      <c r="AF11" s="1"/>
    </row>
    <row r="12" spans="2:32" ht="15.6">
      <c r="B12" s="128">
        <v>5</v>
      </c>
      <c r="C12" s="75" t="s">
        <v>28</v>
      </c>
      <c r="D12" s="74"/>
      <c r="E12" s="74"/>
      <c r="F12" s="129">
        <f t="shared" si="0"/>
        <v>0</v>
      </c>
      <c r="G12" s="77"/>
      <c r="H12" s="131">
        <f t="shared" si="1"/>
        <v>0</v>
      </c>
      <c r="I12" s="122">
        <v>5</v>
      </c>
      <c r="J12" s="75" t="s">
        <v>28</v>
      </c>
      <c r="K12" s="74"/>
      <c r="L12" s="74"/>
      <c r="M12" s="120">
        <f t="shared" si="2"/>
        <v>0</v>
      </c>
      <c r="N12" s="87"/>
      <c r="O12" s="92"/>
      <c r="P12" s="123">
        <f t="shared" si="3"/>
        <v>0</v>
      </c>
      <c r="Q12" s="86"/>
      <c r="R12" s="95"/>
      <c r="S12" s="124">
        <f t="shared" si="4"/>
        <v>0</v>
      </c>
      <c r="T12" s="80"/>
      <c r="U12" s="95"/>
      <c r="V12" s="125">
        <f t="shared" si="5"/>
        <v>0</v>
      </c>
      <c r="W12" s="99"/>
      <c r="X12" s="95"/>
      <c r="Y12" s="37">
        <f t="shared" si="6"/>
        <v>0</v>
      </c>
      <c r="Z12" s="87"/>
      <c r="AA12" s="153">
        <f t="shared" si="7"/>
        <v>0</v>
      </c>
      <c r="AB12" s="155" t="str">
        <f t="shared" si="8"/>
        <v/>
      </c>
      <c r="AD12" s="1"/>
      <c r="AE12" s="1"/>
      <c r="AF12" s="1"/>
    </row>
    <row r="13" spans="2:32" ht="15.6">
      <c r="B13" s="128">
        <v>6</v>
      </c>
      <c r="C13" s="75" t="s">
        <v>28</v>
      </c>
      <c r="D13" s="74"/>
      <c r="E13" s="74"/>
      <c r="F13" s="129">
        <f t="shared" si="0"/>
        <v>0</v>
      </c>
      <c r="G13" s="77"/>
      <c r="H13" s="131">
        <f t="shared" si="1"/>
        <v>0</v>
      </c>
      <c r="I13" s="122">
        <v>6</v>
      </c>
      <c r="J13" s="75" t="s">
        <v>28</v>
      </c>
      <c r="K13" s="78"/>
      <c r="L13" s="74"/>
      <c r="M13" s="120">
        <f t="shared" si="2"/>
        <v>0</v>
      </c>
      <c r="N13" s="87"/>
      <c r="O13" s="92"/>
      <c r="P13" s="123">
        <f t="shared" si="3"/>
        <v>0</v>
      </c>
      <c r="Q13" s="86"/>
      <c r="R13" s="95"/>
      <c r="S13" s="124">
        <f t="shared" si="4"/>
        <v>0</v>
      </c>
      <c r="T13" s="80"/>
      <c r="U13" s="95"/>
      <c r="V13" s="125">
        <f t="shared" si="5"/>
        <v>0</v>
      </c>
      <c r="W13" s="99"/>
      <c r="X13" s="95"/>
      <c r="Y13" s="37">
        <f t="shared" si="6"/>
        <v>0</v>
      </c>
      <c r="Z13" s="87"/>
      <c r="AA13" s="153">
        <f t="shared" si="7"/>
        <v>0</v>
      </c>
      <c r="AB13" s="155" t="str">
        <f t="shared" si="8"/>
        <v/>
      </c>
      <c r="AC13" s="1"/>
      <c r="AD13" s="1"/>
      <c r="AE13" s="1"/>
      <c r="AF13" s="1"/>
    </row>
    <row r="14" spans="2:32" ht="15.6">
      <c r="B14" s="119">
        <v>7</v>
      </c>
      <c r="C14" s="75" t="s">
        <v>28</v>
      </c>
      <c r="D14" s="74"/>
      <c r="E14" s="74"/>
      <c r="F14" s="129">
        <f t="shared" si="0"/>
        <v>0</v>
      </c>
      <c r="G14" s="77"/>
      <c r="H14" s="131">
        <f t="shared" si="1"/>
        <v>0</v>
      </c>
      <c r="I14" s="122">
        <v>7</v>
      </c>
      <c r="J14" s="75" t="s">
        <v>28</v>
      </c>
      <c r="K14" s="74"/>
      <c r="L14" s="74"/>
      <c r="M14" s="120">
        <f t="shared" si="2"/>
        <v>0</v>
      </c>
      <c r="N14" s="87"/>
      <c r="O14" s="92"/>
      <c r="P14" s="123">
        <f t="shared" si="3"/>
        <v>0</v>
      </c>
      <c r="Q14" s="86"/>
      <c r="R14" s="95"/>
      <c r="S14" s="124">
        <f t="shared" si="4"/>
        <v>0</v>
      </c>
      <c r="T14" s="80"/>
      <c r="U14" s="95"/>
      <c r="V14" s="125">
        <f t="shared" si="5"/>
        <v>0</v>
      </c>
      <c r="W14" s="99"/>
      <c r="X14" s="95"/>
      <c r="Y14" s="37">
        <f t="shared" si="6"/>
        <v>0</v>
      </c>
      <c r="Z14" s="87"/>
      <c r="AA14" s="153">
        <f t="shared" si="7"/>
        <v>0</v>
      </c>
      <c r="AB14" s="155" t="str">
        <f t="shared" si="8"/>
        <v/>
      </c>
      <c r="AC14" s="1"/>
      <c r="AD14" s="1"/>
      <c r="AE14" s="1"/>
      <c r="AF14" s="1"/>
    </row>
    <row r="15" spans="2:32" ht="15.6">
      <c r="B15" s="128">
        <v>8</v>
      </c>
      <c r="C15" s="75" t="s">
        <v>28</v>
      </c>
      <c r="D15" s="74"/>
      <c r="E15" s="74"/>
      <c r="F15" s="129">
        <f t="shared" si="0"/>
        <v>0</v>
      </c>
      <c r="G15" s="77"/>
      <c r="H15" s="131">
        <f t="shared" si="1"/>
        <v>0</v>
      </c>
      <c r="I15" s="132">
        <v>8</v>
      </c>
      <c r="J15" s="75" t="s">
        <v>28</v>
      </c>
      <c r="K15" s="74"/>
      <c r="L15" s="74"/>
      <c r="M15" s="120">
        <f t="shared" si="2"/>
        <v>0</v>
      </c>
      <c r="N15" s="87"/>
      <c r="O15" s="92"/>
      <c r="P15" s="123">
        <f t="shared" si="3"/>
        <v>0</v>
      </c>
      <c r="Q15" s="86"/>
      <c r="R15" s="95"/>
      <c r="S15" s="124">
        <f t="shared" si="4"/>
        <v>0</v>
      </c>
      <c r="T15" s="80"/>
      <c r="U15" s="95"/>
      <c r="V15" s="125">
        <f t="shared" si="5"/>
        <v>0</v>
      </c>
      <c r="W15" s="99"/>
      <c r="X15" s="95"/>
      <c r="Y15" s="37">
        <f t="shared" si="6"/>
        <v>0</v>
      </c>
      <c r="Z15" s="87"/>
      <c r="AA15" s="153">
        <f t="shared" si="7"/>
        <v>0</v>
      </c>
      <c r="AB15" s="155" t="str">
        <f t="shared" si="8"/>
        <v/>
      </c>
      <c r="AC15" s="1"/>
      <c r="AD15" s="1"/>
      <c r="AE15" s="1"/>
      <c r="AF15" s="1"/>
    </row>
    <row r="16" spans="2:32" ht="15.6">
      <c r="B16" s="128">
        <v>9</v>
      </c>
      <c r="C16" s="75" t="s">
        <v>28</v>
      </c>
      <c r="D16" s="74"/>
      <c r="E16" s="74"/>
      <c r="F16" s="129">
        <f t="shared" si="0"/>
        <v>0</v>
      </c>
      <c r="G16" s="77"/>
      <c r="H16" s="131">
        <f t="shared" si="1"/>
        <v>0</v>
      </c>
      <c r="I16" s="122">
        <v>9</v>
      </c>
      <c r="J16" s="75" t="s">
        <v>28</v>
      </c>
      <c r="K16" s="74"/>
      <c r="L16" s="74"/>
      <c r="M16" s="120">
        <f t="shared" si="2"/>
        <v>0</v>
      </c>
      <c r="N16" s="87"/>
      <c r="O16" s="92"/>
      <c r="P16" s="123">
        <f t="shared" si="3"/>
        <v>0</v>
      </c>
      <c r="Q16" s="86"/>
      <c r="R16" s="95"/>
      <c r="S16" s="124">
        <f t="shared" si="4"/>
        <v>0</v>
      </c>
      <c r="T16" s="80"/>
      <c r="U16" s="95"/>
      <c r="V16" s="125">
        <f t="shared" si="5"/>
        <v>0</v>
      </c>
      <c r="W16" s="99"/>
      <c r="X16" s="95"/>
      <c r="Y16" s="37">
        <f t="shared" si="6"/>
        <v>0</v>
      </c>
      <c r="Z16" s="87"/>
      <c r="AA16" s="153">
        <f t="shared" si="7"/>
        <v>0</v>
      </c>
      <c r="AB16" s="155" t="str">
        <f t="shared" si="8"/>
        <v/>
      </c>
      <c r="AC16" s="1"/>
      <c r="AD16" s="1"/>
      <c r="AE16" s="1"/>
      <c r="AF16" s="1"/>
    </row>
    <row r="17" spans="2:38" ht="15.6">
      <c r="B17" s="119">
        <v>10</v>
      </c>
      <c r="C17" s="75" t="s">
        <v>28</v>
      </c>
      <c r="D17" s="74"/>
      <c r="E17" s="74"/>
      <c r="F17" s="129">
        <f t="shared" si="0"/>
        <v>0</v>
      </c>
      <c r="G17" s="77"/>
      <c r="H17" s="131">
        <f t="shared" si="1"/>
        <v>0</v>
      </c>
      <c r="I17" s="122">
        <v>10</v>
      </c>
      <c r="J17" s="75" t="s">
        <v>28</v>
      </c>
      <c r="K17" s="74"/>
      <c r="L17" s="74"/>
      <c r="M17" s="120">
        <f t="shared" si="2"/>
        <v>0</v>
      </c>
      <c r="N17" s="87"/>
      <c r="O17" s="92"/>
      <c r="P17" s="123">
        <f t="shared" si="3"/>
        <v>0</v>
      </c>
      <c r="Q17" s="86"/>
      <c r="R17" s="95"/>
      <c r="S17" s="124">
        <f t="shared" si="4"/>
        <v>0</v>
      </c>
      <c r="T17" s="80"/>
      <c r="U17" s="95"/>
      <c r="V17" s="125">
        <f t="shared" si="5"/>
        <v>0</v>
      </c>
      <c r="W17" s="99"/>
      <c r="X17" s="95"/>
      <c r="Y17" s="37">
        <f t="shared" si="6"/>
        <v>0</v>
      </c>
      <c r="Z17" s="87"/>
      <c r="AA17" s="153">
        <f t="shared" si="7"/>
        <v>0</v>
      </c>
      <c r="AB17" s="155" t="str">
        <f t="shared" si="8"/>
        <v/>
      </c>
      <c r="AC17" s="1"/>
      <c r="AD17" s="1"/>
      <c r="AE17" s="1"/>
      <c r="AF17" s="1"/>
    </row>
    <row r="18" spans="2:38" ht="15.6">
      <c r="B18" s="128">
        <v>11</v>
      </c>
      <c r="C18" s="75" t="s">
        <v>28</v>
      </c>
      <c r="D18" s="74"/>
      <c r="E18" s="74"/>
      <c r="F18" s="129">
        <f t="shared" si="0"/>
        <v>0</v>
      </c>
      <c r="G18" s="77"/>
      <c r="H18" s="131">
        <f t="shared" si="1"/>
        <v>0</v>
      </c>
      <c r="I18" s="122">
        <v>11</v>
      </c>
      <c r="J18" s="75" t="s">
        <v>28</v>
      </c>
      <c r="K18" s="74"/>
      <c r="L18" s="74"/>
      <c r="M18" s="120">
        <f t="shared" si="2"/>
        <v>0</v>
      </c>
      <c r="N18" s="87"/>
      <c r="O18" s="92"/>
      <c r="P18" s="123">
        <f t="shared" si="3"/>
        <v>0</v>
      </c>
      <c r="Q18" s="86"/>
      <c r="R18" s="95"/>
      <c r="S18" s="124">
        <f t="shared" si="4"/>
        <v>0</v>
      </c>
      <c r="T18" s="80"/>
      <c r="U18" s="95"/>
      <c r="V18" s="125">
        <f t="shared" si="5"/>
        <v>0</v>
      </c>
      <c r="W18" s="99"/>
      <c r="X18" s="95"/>
      <c r="Y18" s="37">
        <f t="shared" si="6"/>
        <v>0</v>
      </c>
      <c r="Z18" s="87"/>
      <c r="AA18" s="153">
        <f t="shared" si="7"/>
        <v>0</v>
      </c>
      <c r="AB18" s="155" t="str">
        <f t="shared" si="8"/>
        <v/>
      </c>
      <c r="AC18" s="1"/>
      <c r="AD18" s="1"/>
      <c r="AE18" s="1"/>
      <c r="AF18" s="1"/>
    </row>
    <row r="19" spans="2:38" ht="15.6">
      <c r="B19" s="128">
        <v>12</v>
      </c>
      <c r="C19" s="75" t="s">
        <v>28</v>
      </c>
      <c r="D19" s="74"/>
      <c r="E19" s="74"/>
      <c r="F19" s="129">
        <f t="shared" si="0"/>
        <v>0</v>
      </c>
      <c r="G19" s="77"/>
      <c r="H19" s="131">
        <f t="shared" si="1"/>
        <v>0</v>
      </c>
      <c r="I19" s="132">
        <v>12</v>
      </c>
      <c r="J19" s="75" t="s">
        <v>28</v>
      </c>
      <c r="K19" s="74"/>
      <c r="L19" s="74"/>
      <c r="M19" s="120">
        <f t="shared" si="2"/>
        <v>0</v>
      </c>
      <c r="N19" s="87"/>
      <c r="O19" s="92"/>
      <c r="P19" s="123">
        <f t="shared" si="3"/>
        <v>0</v>
      </c>
      <c r="Q19" s="86"/>
      <c r="R19" s="95"/>
      <c r="S19" s="124">
        <f t="shared" si="4"/>
        <v>0</v>
      </c>
      <c r="T19" s="80"/>
      <c r="U19" s="95"/>
      <c r="V19" s="125">
        <f t="shared" si="5"/>
        <v>0</v>
      </c>
      <c r="W19" s="99"/>
      <c r="X19" s="95"/>
      <c r="Y19" s="37">
        <f t="shared" si="6"/>
        <v>0</v>
      </c>
      <c r="Z19" s="87"/>
      <c r="AA19" s="153">
        <f t="shared" si="7"/>
        <v>0</v>
      </c>
      <c r="AB19" s="155" t="str">
        <f t="shared" si="8"/>
        <v/>
      </c>
      <c r="AC19" s="1"/>
      <c r="AD19" s="1"/>
      <c r="AE19" s="1"/>
      <c r="AF19" s="1"/>
    </row>
    <row r="20" spans="2:38" ht="15.6">
      <c r="B20" s="119">
        <v>13</v>
      </c>
      <c r="C20" s="75" t="s">
        <v>28</v>
      </c>
      <c r="D20" s="74"/>
      <c r="E20" s="74"/>
      <c r="F20" s="129">
        <f t="shared" si="0"/>
        <v>0</v>
      </c>
      <c r="G20" s="77"/>
      <c r="H20" s="131">
        <f t="shared" si="1"/>
        <v>0</v>
      </c>
      <c r="I20" s="122">
        <v>13</v>
      </c>
      <c r="J20" s="75" t="s">
        <v>28</v>
      </c>
      <c r="K20" s="74"/>
      <c r="L20" s="74"/>
      <c r="M20" s="120">
        <f t="shared" si="2"/>
        <v>0</v>
      </c>
      <c r="N20" s="87"/>
      <c r="O20" s="92"/>
      <c r="P20" s="123">
        <f t="shared" si="3"/>
        <v>0</v>
      </c>
      <c r="Q20" s="86"/>
      <c r="R20" s="95"/>
      <c r="S20" s="124">
        <f t="shared" si="4"/>
        <v>0</v>
      </c>
      <c r="T20" s="80"/>
      <c r="U20" s="95"/>
      <c r="V20" s="125">
        <f t="shared" si="5"/>
        <v>0</v>
      </c>
      <c r="W20" s="99"/>
      <c r="X20" s="95"/>
      <c r="Y20" s="37">
        <f t="shared" si="6"/>
        <v>0</v>
      </c>
      <c r="Z20" s="87"/>
      <c r="AA20" s="153">
        <f t="shared" si="7"/>
        <v>0</v>
      </c>
      <c r="AB20" s="155" t="str">
        <f t="shared" si="8"/>
        <v/>
      </c>
      <c r="AC20" s="1"/>
      <c r="AD20" s="1"/>
      <c r="AE20" s="1"/>
      <c r="AF20" s="1"/>
    </row>
    <row r="21" spans="2:38" ht="15.6">
      <c r="B21" s="128">
        <v>14</v>
      </c>
      <c r="C21" s="75" t="s">
        <v>28</v>
      </c>
      <c r="D21" s="74"/>
      <c r="E21" s="74"/>
      <c r="F21" s="129">
        <f t="shared" si="0"/>
        <v>0</v>
      </c>
      <c r="G21" s="77"/>
      <c r="H21" s="131">
        <f t="shared" si="1"/>
        <v>0</v>
      </c>
      <c r="I21" s="122">
        <v>14</v>
      </c>
      <c r="J21" s="75" t="s">
        <v>28</v>
      </c>
      <c r="K21" s="79"/>
      <c r="L21" s="74"/>
      <c r="M21" s="120">
        <f t="shared" si="2"/>
        <v>0</v>
      </c>
      <c r="N21" s="87"/>
      <c r="O21" s="92"/>
      <c r="P21" s="123">
        <f t="shared" si="3"/>
        <v>0</v>
      </c>
      <c r="Q21" s="86"/>
      <c r="R21" s="95"/>
      <c r="S21" s="124">
        <f t="shared" si="4"/>
        <v>0</v>
      </c>
      <c r="T21" s="80"/>
      <c r="U21" s="95"/>
      <c r="V21" s="125">
        <f t="shared" si="5"/>
        <v>0</v>
      </c>
      <c r="W21" s="99"/>
      <c r="X21" s="95"/>
      <c r="Y21" s="37">
        <f t="shared" si="6"/>
        <v>0</v>
      </c>
      <c r="Z21" s="87"/>
      <c r="AA21" s="153">
        <f t="shared" si="7"/>
        <v>0</v>
      </c>
      <c r="AB21" s="155" t="str">
        <f t="shared" si="8"/>
        <v/>
      </c>
      <c r="AC21" s="1"/>
      <c r="AD21" s="1"/>
      <c r="AE21" s="1"/>
      <c r="AF21" s="1"/>
    </row>
    <row r="22" spans="2:38" ht="15.6">
      <c r="B22" s="128">
        <v>15</v>
      </c>
      <c r="C22" s="75" t="s">
        <v>28</v>
      </c>
      <c r="D22" s="74"/>
      <c r="E22" s="74"/>
      <c r="F22" s="129">
        <f t="shared" si="0"/>
        <v>0</v>
      </c>
      <c r="G22" s="77"/>
      <c r="H22" s="131">
        <f t="shared" si="1"/>
        <v>0</v>
      </c>
      <c r="I22" s="122">
        <v>15</v>
      </c>
      <c r="J22" s="75" t="s">
        <v>28</v>
      </c>
      <c r="K22" s="74"/>
      <c r="L22" s="74"/>
      <c r="M22" s="120">
        <f t="shared" si="2"/>
        <v>0</v>
      </c>
      <c r="N22" s="87"/>
      <c r="O22" s="92"/>
      <c r="P22" s="123">
        <f t="shared" si="3"/>
        <v>0</v>
      </c>
      <c r="Q22" s="86"/>
      <c r="R22" s="95"/>
      <c r="S22" s="124">
        <f t="shared" si="4"/>
        <v>0</v>
      </c>
      <c r="T22" s="80"/>
      <c r="U22" s="95"/>
      <c r="V22" s="125">
        <f t="shared" si="5"/>
        <v>0</v>
      </c>
      <c r="W22" s="99"/>
      <c r="X22" s="95"/>
      <c r="Y22" s="37">
        <f t="shared" si="6"/>
        <v>0</v>
      </c>
      <c r="Z22" s="87"/>
      <c r="AA22" s="153">
        <f t="shared" si="7"/>
        <v>0</v>
      </c>
      <c r="AB22" s="155" t="str">
        <f t="shared" si="8"/>
        <v/>
      </c>
      <c r="AC22" s="1"/>
      <c r="AD22" s="1"/>
      <c r="AE22" s="1"/>
      <c r="AF22" s="1"/>
    </row>
    <row r="23" spans="2:38" ht="15.6">
      <c r="B23" s="119">
        <v>16</v>
      </c>
      <c r="C23" s="75" t="s">
        <v>28</v>
      </c>
      <c r="D23" s="74"/>
      <c r="E23" s="74"/>
      <c r="F23" s="129">
        <f t="shared" si="0"/>
        <v>0</v>
      </c>
      <c r="G23" s="77"/>
      <c r="H23" s="131">
        <f t="shared" si="1"/>
        <v>0</v>
      </c>
      <c r="I23" s="132">
        <v>16</v>
      </c>
      <c r="J23" s="75" t="s">
        <v>28</v>
      </c>
      <c r="K23" s="74"/>
      <c r="L23" s="74"/>
      <c r="M23" s="120">
        <f t="shared" si="2"/>
        <v>0</v>
      </c>
      <c r="N23" s="87"/>
      <c r="O23" s="92"/>
      <c r="P23" s="123">
        <f t="shared" si="3"/>
        <v>0</v>
      </c>
      <c r="Q23" s="86"/>
      <c r="R23" s="95"/>
      <c r="S23" s="124">
        <f t="shared" si="4"/>
        <v>0</v>
      </c>
      <c r="T23" s="80"/>
      <c r="U23" s="95"/>
      <c r="V23" s="125">
        <f t="shared" si="5"/>
        <v>0</v>
      </c>
      <c r="W23" s="99"/>
      <c r="X23" s="95"/>
      <c r="Y23" s="37">
        <f t="shared" si="6"/>
        <v>0</v>
      </c>
      <c r="Z23" s="87"/>
      <c r="AA23" s="153">
        <f t="shared" si="7"/>
        <v>0</v>
      </c>
      <c r="AB23" s="155" t="str">
        <f t="shared" si="8"/>
        <v/>
      </c>
      <c r="AC23" s="1"/>
      <c r="AD23" s="1"/>
      <c r="AE23" s="1"/>
      <c r="AF23" s="1"/>
    </row>
    <row r="24" spans="2:38" ht="15.6">
      <c r="B24" s="128">
        <v>17</v>
      </c>
      <c r="C24" s="75" t="s">
        <v>28</v>
      </c>
      <c r="D24" s="74"/>
      <c r="E24" s="74"/>
      <c r="F24" s="129">
        <f t="shared" si="0"/>
        <v>0</v>
      </c>
      <c r="G24" s="77"/>
      <c r="H24" s="131">
        <f t="shared" si="1"/>
        <v>0</v>
      </c>
      <c r="I24" s="122">
        <v>17</v>
      </c>
      <c r="J24" s="75" t="s">
        <v>28</v>
      </c>
      <c r="K24" s="74"/>
      <c r="L24" s="74"/>
      <c r="M24" s="120">
        <f t="shared" si="2"/>
        <v>0</v>
      </c>
      <c r="N24" s="87"/>
      <c r="O24" s="92"/>
      <c r="P24" s="123">
        <f t="shared" si="3"/>
        <v>0</v>
      </c>
      <c r="Q24" s="86"/>
      <c r="R24" s="95"/>
      <c r="S24" s="124">
        <f t="shared" si="4"/>
        <v>0</v>
      </c>
      <c r="T24" s="80"/>
      <c r="U24" s="95"/>
      <c r="V24" s="125">
        <f t="shared" si="5"/>
        <v>0</v>
      </c>
      <c r="W24" s="99"/>
      <c r="X24" s="95"/>
      <c r="Y24" s="37">
        <f t="shared" si="6"/>
        <v>0</v>
      </c>
      <c r="Z24" s="87"/>
      <c r="AA24" s="153">
        <f t="shared" si="7"/>
        <v>0</v>
      </c>
      <c r="AB24" s="155" t="str">
        <f t="shared" si="8"/>
        <v/>
      </c>
      <c r="AC24" s="1"/>
      <c r="AD24" s="1"/>
      <c r="AE24" s="1"/>
      <c r="AF24" s="1"/>
    </row>
    <row r="25" spans="2:38" ht="16.2" thickBot="1">
      <c r="B25" s="128">
        <v>18</v>
      </c>
      <c r="C25" s="75" t="s">
        <v>28</v>
      </c>
      <c r="D25" s="74"/>
      <c r="E25" s="74"/>
      <c r="F25" s="129">
        <f t="shared" si="0"/>
        <v>0</v>
      </c>
      <c r="G25" s="77"/>
      <c r="H25" s="131">
        <f t="shared" si="1"/>
        <v>0</v>
      </c>
      <c r="I25" s="122">
        <v>18</v>
      </c>
      <c r="J25" s="89" t="s">
        <v>28</v>
      </c>
      <c r="K25" s="76"/>
      <c r="L25" s="76"/>
      <c r="M25" s="133">
        <f t="shared" si="2"/>
        <v>0</v>
      </c>
      <c r="N25" s="90"/>
      <c r="O25" s="93"/>
      <c r="P25" s="134">
        <f t="shared" si="3"/>
        <v>0</v>
      </c>
      <c r="Q25" s="94"/>
      <c r="R25" s="96"/>
      <c r="S25" s="135">
        <f t="shared" si="4"/>
        <v>0</v>
      </c>
      <c r="T25" s="98"/>
      <c r="U25" s="96"/>
      <c r="V25" s="136">
        <f t="shared" si="5"/>
        <v>0</v>
      </c>
      <c r="W25" s="100"/>
      <c r="X25" s="96"/>
      <c r="Y25" s="137">
        <f t="shared" si="6"/>
        <v>0</v>
      </c>
      <c r="Z25" s="90"/>
      <c r="AA25" s="153">
        <f t="shared" si="7"/>
        <v>0</v>
      </c>
      <c r="AB25" s="155" t="str">
        <f t="shared" si="8"/>
        <v/>
      </c>
      <c r="AC25" s="1"/>
      <c r="AD25" s="1"/>
      <c r="AE25" s="1"/>
      <c r="AF25" s="1"/>
    </row>
    <row r="26" spans="2:38" ht="14.25" customHeight="1" thickBot="1">
      <c r="B26" s="138"/>
      <c r="C26" s="139" t="s">
        <v>15</v>
      </c>
      <c r="D26" s="140">
        <f>SUM(D8:D25)</f>
        <v>0</v>
      </c>
      <c r="E26" s="140">
        <f>SUM(E8:E25)</f>
        <v>0</v>
      </c>
      <c r="F26" s="141">
        <f>SUM(F8:F25)</f>
        <v>0</v>
      </c>
      <c r="G26" s="141"/>
      <c r="H26" s="142">
        <f>SUM(H8:H25)</f>
        <v>0</v>
      </c>
      <c r="I26" s="143"/>
      <c r="J26" s="144" t="s">
        <v>15</v>
      </c>
      <c r="K26" s="145">
        <f>SUM(K8:K25)</f>
        <v>0</v>
      </c>
      <c r="L26" s="145">
        <f>SUM(L8:L25)</f>
        <v>0</v>
      </c>
      <c r="M26" s="145">
        <f t="shared" ref="M26:AB26" si="9">SUM(M8:M25)</f>
        <v>0</v>
      </c>
      <c r="N26" s="146"/>
      <c r="O26" s="147"/>
      <c r="P26" s="145"/>
      <c r="Q26" s="146"/>
      <c r="R26" s="146"/>
      <c r="S26" s="146"/>
      <c r="T26" s="146"/>
      <c r="U26" s="146"/>
      <c r="V26" s="146"/>
      <c r="W26" s="146"/>
      <c r="X26" s="146"/>
      <c r="Y26" s="146"/>
      <c r="Z26" s="146"/>
      <c r="AA26" s="146">
        <f>SUM(AA8:AA25)</f>
        <v>0</v>
      </c>
      <c r="AB26" s="156">
        <f t="shared" si="9"/>
        <v>0</v>
      </c>
      <c r="AC26" s="149"/>
      <c r="AD26" s="149"/>
      <c r="AE26" s="149"/>
      <c r="AF26" s="1"/>
    </row>
    <row r="27" spans="2:38" ht="15" thickBot="1"/>
    <row r="28" spans="2:38" ht="361.5" customHeight="1" thickBot="1">
      <c r="B28" s="105"/>
      <c r="C28" s="150" t="s">
        <v>134</v>
      </c>
      <c r="D28" s="176" t="s">
        <v>128</v>
      </c>
      <c r="E28" s="177"/>
      <c r="F28" s="177"/>
      <c r="G28" s="177"/>
      <c r="H28" s="178"/>
      <c r="I28" s="151"/>
      <c r="J28" s="152" t="s">
        <v>116</v>
      </c>
      <c r="K28" s="179" t="s">
        <v>128</v>
      </c>
      <c r="L28" s="180"/>
      <c r="M28" s="180"/>
      <c r="N28" s="180"/>
      <c r="O28" s="180"/>
      <c r="P28" s="180"/>
      <c r="Q28" s="180"/>
      <c r="R28" s="180"/>
      <c r="S28" s="180"/>
      <c r="T28" s="180"/>
      <c r="U28" s="180"/>
      <c r="V28" s="180"/>
      <c r="W28" s="180"/>
      <c r="X28" s="180"/>
      <c r="Y28" s="180"/>
      <c r="Z28" s="180"/>
      <c r="AA28" s="181"/>
      <c r="AD28" s="1">
        <v>2</v>
      </c>
      <c r="AE28" s="1"/>
      <c r="AF28" s="1"/>
      <c r="AG28" s="1"/>
      <c r="AH28" s="1"/>
      <c r="AI28" s="1"/>
      <c r="AJ28" s="1"/>
      <c r="AK28" s="1"/>
      <c r="AL28" s="1"/>
    </row>
  </sheetData>
  <sheetProtection algorithmName="SHA-512" hashValue="UwK3BD0mZBtPXaZuf4XHLwMRoKO/ox8OwSr1nZIDqvDc6Yk0C2Zrtnd++tzkjy3rJi1cKZDi8d69RzMe0C2A/g==" saltValue="o+avmdpmcOSn/9Q86IAiJw==" spinCount="100000" sheet="1" objects="1" scenarios="1"/>
  <mergeCells count="12">
    <mergeCell ref="D28:H28"/>
    <mergeCell ref="K28:AA28"/>
    <mergeCell ref="B2:AA2"/>
    <mergeCell ref="B6:B7"/>
    <mergeCell ref="C6:C7"/>
    <mergeCell ref="D6:D7"/>
    <mergeCell ref="E6:E7"/>
    <mergeCell ref="F6:F7"/>
    <mergeCell ref="G6:G7"/>
    <mergeCell ref="H6:H7"/>
    <mergeCell ref="J6:N6"/>
    <mergeCell ref="O6:AA6"/>
  </mergeCells>
  <hyperlinks>
    <hyperlink ref="B2:AA2" location="Pagrindinis!A1" display="GALUTINĖS ENERGIJOS VARTOJIMO ANALIZĖ IR PRELIMINARŪS TECHNINIAI SPRENDIMAI" xr:uid="{2D15734C-3659-48A7-A3CC-4EA70E6252C0}"/>
  </hyperlinks>
  <pageMargins left="1" right="1" top="1" bottom="1" header="0.5" footer="0.5"/>
  <pageSetup scale="21" orientation="portrait" r:id="rId1"/>
  <colBreaks count="1" manualBreakCount="1">
    <brk id="20" max="97" man="1"/>
  </colBreaks>
  <extLst>
    <ext xmlns:x14="http://schemas.microsoft.com/office/spreadsheetml/2009/9/main" uri="{CCE6A557-97BC-4b89-ADB6-D9C93CAAB3DF}">
      <x14:dataValidations xmlns:xm="http://schemas.microsoft.com/office/excel/2006/main" count="1">
        <x14:dataValidation type="list" allowBlank="1" showInputMessage="1" showErrorMessage="1" xr:uid="{BE1EACD8-3518-46B6-9CEA-760787C54504}">
          <x14:formula1>
            <xm:f>Pagalbinis!$B$2:$B$19</xm:f>
          </x14:formula1>
          <xm:sqref>O8:O25 R8:R25 U8:U25 X8:X25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02C22-C8DA-4482-8E1F-77C8D693ACB2}">
  <dimension ref="A1:P68"/>
  <sheetViews>
    <sheetView showZeros="0" tabSelected="1" zoomScale="85" zoomScaleNormal="85" zoomScaleSheetLayoutView="85" workbookViewId="0">
      <pane xSplit="10" ySplit="11" topLeftCell="L38" activePane="bottomRight" state="frozen"/>
      <selection pane="topRight" activeCell="K1" sqref="K1"/>
      <selection pane="bottomLeft" activeCell="A12" sqref="A12"/>
      <selection pane="bottomRight" activeCell="L58" sqref="L58"/>
    </sheetView>
  </sheetViews>
  <sheetFormatPr defaultRowHeight="14.4"/>
  <cols>
    <col min="1" max="1" width="2" customWidth="1"/>
    <col min="2" max="2" width="5.33203125" customWidth="1"/>
    <col min="3" max="3" width="53.5546875" customWidth="1"/>
    <col min="4" max="4" width="19.5546875" customWidth="1"/>
    <col min="5" max="5" width="22.6640625" customWidth="1"/>
    <col min="6" max="6" width="8.5546875" customWidth="1"/>
    <col min="7" max="7" width="6.33203125" customWidth="1"/>
    <col min="8" max="8" width="47" customWidth="1"/>
    <col min="9" max="9" width="19.5546875" customWidth="1"/>
    <col min="10" max="10" width="17.33203125" customWidth="1"/>
    <col min="11" max="11" width="18.44140625" customWidth="1"/>
    <col min="12" max="12" width="32" customWidth="1"/>
    <col min="13" max="13" width="34.88671875" customWidth="1"/>
    <col min="14" max="14" width="16" customWidth="1"/>
  </cols>
  <sheetData>
    <row r="1" spans="1:16" ht="30" customHeight="1">
      <c r="A1" s="12"/>
      <c r="B1" s="159" t="s">
        <v>11</v>
      </c>
      <c r="C1" s="159"/>
      <c r="D1" s="159"/>
      <c r="E1" s="159"/>
      <c r="F1" s="159"/>
      <c r="G1" s="159"/>
      <c r="H1" s="159"/>
      <c r="I1" s="159"/>
      <c r="J1" s="159"/>
      <c r="K1" s="12"/>
      <c r="L1" s="12"/>
      <c r="M1" s="12"/>
      <c r="N1" s="12"/>
    </row>
    <row r="2" spans="1:16" ht="18.600000000000001" thickBot="1">
      <c r="A2" s="2"/>
      <c r="B2" s="13" t="s">
        <v>9</v>
      </c>
      <c r="G2" s="13" t="s">
        <v>4</v>
      </c>
      <c r="L2" s="4" t="s">
        <v>29</v>
      </c>
    </row>
    <row r="3" spans="1:16" ht="75" customHeight="1">
      <c r="B3" s="14" t="s">
        <v>0</v>
      </c>
      <c r="C3" s="15" t="s">
        <v>62</v>
      </c>
      <c r="D3" s="15" t="s">
        <v>61</v>
      </c>
      <c r="E3" s="16" t="s">
        <v>45</v>
      </c>
      <c r="G3" s="17" t="s">
        <v>0</v>
      </c>
      <c r="H3" s="15" t="s">
        <v>51</v>
      </c>
      <c r="I3" s="15" t="s">
        <v>111</v>
      </c>
      <c r="J3" s="18" t="s">
        <v>44</v>
      </c>
      <c r="L3" s="5" t="s">
        <v>129</v>
      </c>
      <c r="M3" s="1"/>
      <c r="N3" s="1"/>
      <c r="O3" s="1"/>
      <c r="P3" s="1"/>
    </row>
    <row r="4" spans="1:16" ht="15" thickBot="1">
      <c r="B4" s="19"/>
      <c r="C4" s="20" t="s">
        <v>1</v>
      </c>
      <c r="D4" s="21" t="s">
        <v>2</v>
      </c>
      <c r="E4" s="22" t="s">
        <v>12</v>
      </c>
      <c r="G4" s="19"/>
      <c r="H4" s="21" t="s">
        <v>1</v>
      </c>
      <c r="I4" s="21" t="s">
        <v>2</v>
      </c>
      <c r="J4" s="22" t="s">
        <v>12</v>
      </c>
      <c r="K4" s="10"/>
      <c r="L4" s="10"/>
      <c r="M4" s="1"/>
      <c r="N4" s="1"/>
      <c r="O4" s="1"/>
      <c r="P4" s="1"/>
    </row>
    <row r="5" spans="1:16" ht="15.75" customHeight="1">
      <c r="B5" s="23"/>
      <c r="C5" s="24" t="s">
        <v>15</v>
      </c>
      <c r="D5" s="25">
        <f>SUM(D7:D41)</f>
        <v>350</v>
      </c>
      <c r="E5" s="26">
        <f>SUM(E7:E41)</f>
        <v>204385</v>
      </c>
      <c r="G5" s="27"/>
      <c r="H5" s="24" t="s">
        <v>15</v>
      </c>
      <c r="I5" s="25">
        <f>SUM(I7:I41)</f>
        <v>355</v>
      </c>
      <c r="J5" s="28">
        <f>SUM(J7:J41)</f>
        <v>72039</v>
      </c>
      <c r="K5" s="10"/>
      <c r="L5" s="10"/>
      <c r="M5" s="1"/>
      <c r="N5" s="1"/>
      <c r="O5" s="1"/>
      <c r="P5" s="1"/>
    </row>
    <row r="6" spans="1:16" ht="15.75" customHeight="1">
      <c r="B6" s="29"/>
      <c r="C6" s="30" t="s">
        <v>36</v>
      </c>
      <c r="D6" s="31"/>
      <c r="E6" s="32"/>
      <c r="G6" s="33"/>
      <c r="H6" s="30" t="s">
        <v>36</v>
      </c>
      <c r="I6" s="31"/>
      <c r="J6" s="34"/>
      <c r="K6" s="10"/>
      <c r="L6" s="10"/>
      <c r="M6" s="1"/>
      <c r="N6" s="1"/>
      <c r="O6" s="1"/>
      <c r="P6" s="1"/>
    </row>
    <row r="7" spans="1:16" ht="15.75" customHeight="1">
      <c r="B7" s="35">
        <v>1</v>
      </c>
      <c r="C7" s="36" t="str">
        <f>'1'!C3</f>
        <v>Vilniaus g.</v>
      </c>
      <c r="D7" s="37">
        <f>'1'!D26</f>
        <v>230</v>
      </c>
      <c r="E7" s="38">
        <f>'1'!H26</f>
        <v>137350</v>
      </c>
      <c r="G7" s="35">
        <v>1</v>
      </c>
      <c r="H7" s="39" t="str">
        <f>'1'!C3</f>
        <v>Vilniaus g.</v>
      </c>
      <c r="I7" s="37">
        <f>'1'!K26</f>
        <v>234</v>
      </c>
      <c r="J7" s="40">
        <f>'1'!AA26</f>
        <v>37191</v>
      </c>
      <c r="K7" s="10"/>
      <c r="L7" s="10"/>
      <c r="M7" s="1"/>
      <c r="N7" s="1"/>
      <c r="O7" s="1"/>
      <c r="P7" s="1"/>
    </row>
    <row r="8" spans="1:16" ht="15.75" customHeight="1">
      <c r="B8" s="35">
        <v>2</v>
      </c>
      <c r="C8" s="36" t="str">
        <f>'2'!C3</f>
        <v>Taikos g.</v>
      </c>
      <c r="D8" s="37">
        <f>'2'!D26</f>
        <v>120</v>
      </c>
      <c r="E8" s="38">
        <f>'2'!H26</f>
        <v>67035</v>
      </c>
      <c r="G8" s="35">
        <v>2</v>
      </c>
      <c r="H8" s="39" t="str">
        <f>C8</f>
        <v>Taikos g.</v>
      </c>
      <c r="I8" s="37">
        <f>'2'!K26</f>
        <v>121</v>
      </c>
      <c r="J8" s="40">
        <f>'2'!AA26</f>
        <v>34848</v>
      </c>
      <c r="K8" s="10"/>
      <c r="L8" s="10"/>
      <c r="M8" s="1"/>
      <c r="N8" s="1"/>
      <c r="O8" s="1"/>
      <c r="P8" s="1"/>
    </row>
    <row r="9" spans="1:16" ht="15.75" customHeight="1">
      <c r="B9" s="35">
        <v>3</v>
      </c>
      <c r="C9" s="36">
        <f>'3'!C3</f>
        <v>0</v>
      </c>
      <c r="D9" s="37">
        <f>'3'!D26</f>
        <v>0</v>
      </c>
      <c r="E9" s="37">
        <f>'3'!H26</f>
        <v>0</v>
      </c>
      <c r="G9" s="35">
        <v>3</v>
      </c>
      <c r="H9" s="39">
        <f t="shared" ref="H9:H41" si="0">C9</f>
        <v>0</v>
      </c>
      <c r="I9" s="37">
        <f>'3'!K26</f>
        <v>0</v>
      </c>
      <c r="J9" s="37">
        <f>'3'!O26</f>
        <v>0</v>
      </c>
      <c r="K9" s="10"/>
      <c r="L9" s="10"/>
      <c r="M9" s="1"/>
      <c r="N9" s="1"/>
      <c r="O9" s="1"/>
      <c r="P9" s="1"/>
    </row>
    <row r="10" spans="1:16" ht="15.75" customHeight="1">
      <c r="B10" s="35">
        <v>4</v>
      </c>
      <c r="C10" s="36">
        <f>'4'!C3</f>
        <v>0</v>
      </c>
      <c r="D10" s="37">
        <f>'4'!D26</f>
        <v>0</v>
      </c>
      <c r="E10" s="37">
        <f>'4'!H26</f>
        <v>0</v>
      </c>
      <c r="G10" s="35">
        <v>4</v>
      </c>
      <c r="H10" s="39">
        <f t="shared" si="0"/>
        <v>0</v>
      </c>
      <c r="I10" s="37">
        <f>'4'!K26</f>
        <v>0</v>
      </c>
      <c r="J10" s="37">
        <f>'4'!O26</f>
        <v>0</v>
      </c>
      <c r="K10" s="10"/>
      <c r="L10" s="10"/>
      <c r="M10" s="1"/>
      <c r="N10" s="1"/>
      <c r="O10" s="1"/>
      <c r="P10" s="1"/>
    </row>
    <row r="11" spans="1:16" ht="15.75" customHeight="1">
      <c r="B11" s="35">
        <v>5</v>
      </c>
      <c r="C11" s="36">
        <f>'5'!C3</f>
        <v>0</v>
      </c>
      <c r="D11" s="37">
        <f>'5'!D26</f>
        <v>0</v>
      </c>
      <c r="E11" s="37">
        <f>'5'!H26</f>
        <v>0</v>
      </c>
      <c r="G11" s="35">
        <v>5</v>
      </c>
      <c r="H11" s="39">
        <f t="shared" si="0"/>
        <v>0</v>
      </c>
      <c r="I11" s="37">
        <f>'5'!K26</f>
        <v>0</v>
      </c>
      <c r="J11" s="37">
        <f>'5'!O26</f>
        <v>0</v>
      </c>
      <c r="K11" s="10"/>
      <c r="L11" s="10"/>
      <c r="M11" s="1"/>
      <c r="N11" s="1"/>
      <c r="O11" s="1"/>
      <c r="P11" s="1"/>
    </row>
    <row r="12" spans="1:16" ht="15.75" customHeight="1">
      <c r="B12" s="35">
        <v>6</v>
      </c>
      <c r="C12" s="36">
        <f>'6'!C3</f>
        <v>0</v>
      </c>
      <c r="D12" s="37">
        <f>'6'!D26</f>
        <v>0</v>
      </c>
      <c r="E12" s="37">
        <f>'6'!H26</f>
        <v>0</v>
      </c>
      <c r="G12" s="35">
        <v>6</v>
      </c>
      <c r="H12" s="39">
        <f t="shared" si="0"/>
        <v>0</v>
      </c>
      <c r="I12" s="37">
        <f>'6'!K26</f>
        <v>0</v>
      </c>
      <c r="J12" s="37">
        <f>'6'!O26</f>
        <v>0</v>
      </c>
      <c r="K12" s="10"/>
      <c r="L12" s="10"/>
      <c r="M12" s="1"/>
      <c r="N12" s="1"/>
      <c r="O12" s="1"/>
      <c r="P12" s="1"/>
    </row>
    <row r="13" spans="1:16" ht="15.75" customHeight="1">
      <c r="B13" s="35">
        <v>7</v>
      </c>
      <c r="C13" s="36">
        <f>'7'!C3</f>
        <v>0</v>
      </c>
      <c r="D13" s="37">
        <f>'7'!D26</f>
        <v>0</v>
      </c>
      <c r="E13" s="37">
        <f>'7'!H26</f>
        <v>0</v>
      </c>
      <c r="G13" s="35">
        <v>7</v>
      </c>
      <c r="H13" s="39">
        <f t="shared" si="0"/>
        <v>0</v>
      </c>
      <c r="I13" s="37">
        <f>'7'!K26</f>
        <v>0</v>
      </c>
      <c r="J13" s="37">
        <f>'7'!O26</f>
        <v>0</v>
      </c>
      <c r="K13" s="10"/>
      <c r="L13" s="10"/>
      <c r="M13" s="1"/>
      <c r="N13" s="1"/>
      <c r="O13" s="1"/>
      <c r="P13" s="1"/>
    </row>
    <row r="14" spans="1:16" ht="15.75" customHeight="1">
      <c r="B14" s="35">
        <v>8</v>
      </c>
      <c r="C14" s="36">
        <f>'8'!C3</f>
        <v>0</v>
      </c>
      <c r="D14" s="37">
        <f>'8'!D26</f>
        <v>0</v>
      </c>
      <c r="E14" s="37">
        <f>'8'!H26</f>
        <v>0</v>
      </c>
      <c r="G14" s="35">
        <v>8</v>
      </c>
      <c r="H14" s="39">
        <f t="shared" si="0"/>
        <v>0</v>
      </c>
      <c r="I14" s="37">
        <f>'8'!K26</f>
        <v>0</v>
      </c>
      <c r="J14" s="37">
        <f>'8'!O26</f>
        <v>0</v>
      </c>
      <c r="K14" s="10"/>
      <c r="L14" s="10"/>
      <c r="M14" s="1"/>
      <c r="N14" s="1"/>
      <c r="O14" s="1"/>
      <c r="P14" s="1"/>
    </row>
    <row r="15" spans="1:16" ht="15.75" customHeight="1">
      <c r="B15" s="35">
        <v>9</v>
      </c>
      <c r="C15" s="36">
        <f>'9'!C3</f>
        <v>0</v>
      </c>
      <c r="D15" s="37">
        <f>'9'!D26</f>
        <v>0</v>
      </c>
      <c r="E15" s="37">
        <f>'9'!H26</f>
        <v>0</v>
      </c>
      <c r="G15" s="35">
        <v>9</v>
      </c>
      <c r="H15" s="39">
        <f t="shared" si="0"/>
        <v>0</v>
      </c>
      <c r="I15" s="37">
        <f>'9'!K26</f>
        <v>0</v>
      </c>
      <c r="J15" s="37">
        <f>'9'!O26</f>
        <v>0</v>
      </c>
      <c r="K15" s="10"/>
      <c r="L15" s="10"/>
      <c r="M15" s="1"/>
      <c r="N15" s="1"/>
      <c r="O15" s="1"/>
      <c r="P15" s="1"/>
    </row>
    <row r="16" spans="1:16" ht="15.75" customHeight="1">
      <c r="B16" s="35">
        <v>10</v>
      </c>
      <c r="C16" s="36">
        <f>'10'!C3</f>
        <v>0</v>
      </c>
      <c r="D16" s="37">
        <f>'10'!D26</f>
        <v>0</v>
      </c>
      <c r="E16" s="37">
        <f>'10'!H26</f>
        <v>0</v>
      </c>
      <c r="G16" s="35">
        <v>10</v>
      </c>
      <c r="H16" s="39">
        <f t="shared" si="0"/>
        <v>0</v>
      </c>
      <c r="I16" s="37">
        <f>'10'!K26</f>
        <v>0</v>
      </c>
      <c r="J16" s="37">
        <f>'10'!O26</f>
        <v>0</v>
      </c>
      <c r="K16" s="10"/>
      <c r="L16" s="10"/>
      <c r="M16" s="1"/>
      <c r="N16" s="1"/>
      <c r="O16" s="1"/>
      <c r="P16" s="1"/>
    </row>
    <row r="17" spans="2:16" ht="15.75" customHeight="1">
      <c r="B17" s="35">
        <v>11</v>
      </c>
      <c r="C17" s="36">
        <f>'11'!C3</f>
        <v>0</v>
      </c>
      <c r="D17" s="37">
        <f>'11'!D26</f>
        <v>0</v>
      </c>
      <c r="E17" s="37">
        <f>'11'!H26</f>
        <v>0</v>
      </c>
      <c r="G17" s="35">
        <v>11</v>
      </c>
      <c r="H17" s="39">
        <f t="shared" si="0"/>
        <v>0</v>
      </c>
      <c r="I17" s="37">
        <f>'11'!K26</f>
        <v>0</v>
      </c>
      <c r="J17" s="37">
        <f>'11'!O26</f>
        <v>0</v>
      </c>
      <c r="K17" s="10"/>
      <c r="L17" s="10"/>
      <c r="M17" s="1"/>
      <c r="N17" s="1"/>
      <c r="O17" s="1"/>
      <c r="P17" s="1"/>
    </row>
    <row r="18" spans="2:16" ht="15.75" customHeight="1">
      <c r="B18" s="35">
        <v>12</v>
      </c>
      <c r="C18" s="36">
        <f>'12'!C3</f>
        <v>0</v>
      </c>
      <c r="D18" s="37">
        <f>'12'!D26</f>
        <v>0</v>
      </c>
      <c r="E18" s="37">
        <f>'12'!H26</f>
        <v>0</v>
      </c>
      <c r="G18" s="35">
        <v>12</v>
      </c>
      <c r="H18" s="39">
        <f t="shared" si="0"/>
        <v>0</v>
      </c>
      <c r="I18" s="37">
        <f>'12'!K26</f>
        <v>0</v>
      </c>
      <c r="J18" s="37">
        <f>'12'!O26</f>
        <v>0</v>
      </c>
      <c r="K18" s="10"/>
      <c r="L18" s="10"/>
      <c r="M18" s="1"/>
      <c r="N18" s="1"/>
      <c r="O18" s="1"/>
      <c r="P18" s="1"/>
    </row>
    <row r="19" spans="2:16" ht="15.75" customHeight="1">
      <c r="B19" s="35">
        <v>13</v>
      </c>
      <c r="C19" s="36">
        <f>'13'!C3</f>
        <v>0</v>
      </c>
      <c r="D19" s="37">
        <f>'13'!D26</f>
        <v>0</v>
      </c>
      <c r="E19" s="37">
        <f>'13'!H26</f>
        <v>0</v>
      </c>
      <c r="G19" s="35">
        <v>13</v>
      </c>
      <c r="H19" s="39">
        <f t="shared" si="0"/>
        <v>0</v>
      </c>
      <c r="I19" s="37">
        <f>'13'!K26</f>
        <v>0</v>
      </c>
      <c r="J19" s="37">
        <f>'13'!O26</f>
        <v>0</v>
      </c>
      <c r="K19" s="10"/>
      <c r="L19" s="10"/>
      <c r="M19" s="1"/>
      <c r="N19" s="1"/>
      <c r="O19" s="1"/>
      <c r="P19" s="1"/>
    </row>
    <row r="20" spans="2:16" ht="15.75" customHeight="1">
      <c r="B20" s="35">
        <v>14</v>
      </c>
      <c r="C20" s="41">
        <f>'14'!C3</f>
        <v>0</v>
      </c>
      <c r="D20" s="37">
        <f>'14'!D26</f>
        <v>0</v>
      </c>
      <c r="E20" s="37">
        <f>'14'!H26</f>
        <v>0</v>
      </c>
      <c r="G20" s="35">
        <v>14</v>
      </c>
      <c r="H20" s="39">
        <f t="shared" si="0"/>
        <v>0</v>
      </c>
      <c r="I20" s="37">
        <f>'14'!K26</f>
        <v>0</v>
      </c>
      <c r="J20" s="37">
        <f>'14'!O26</f>
        <v>0</v>
      </c>
      <c r="K20" s="10"/>
      <c r="L20" s="10"/>
      <c r="M20" s="1"/>
      <c r="N20" s="1"/>
      <c r="O20" s="1"/>
      <c r="P20" s="1"/>
    </row>
    <row r="21" spans="2:16" ht="15.75" customHeight="1">
      <c r="B21" s="35">
        <v>15</v>
      </c>
      <c r="C21" s="41">
        <f>'15'!C3</f>
        <v>0</v>
      </c>
      <c r="D21" s="37">
        <f>'15'!D26</f>
        <v>0</v>
      </c>
      <c r="E21" s="37">
        <f>'15'!H26</f>
        <v>0</v>
      </c>
      <c r="G21" s="35">
        <v>15</v>
      </c>
      <c r="H21" s="39">
        <f t="shared" si="0"/>
        <v>0</v>
      </c>
      <c r="I21" s="37">
        <f>'15'!K26</f>
        <v>0</v>
      </c>
      <c r="J21" s="37">
        <f>'15'!O26</f>
        <v>0</v>
      </c>
      <c r="K21" s="10"/>
      <c r="L21" s="10"/>
      <c r="M21" s="1"/>
      <c r="N21" s="1"/>
      <c r="O21" s="1"/>
      <c r="P21" s="1"/>
    </row>
    <row r="22" spans="2:16" ht="15.75" customHeight="1">
      <c r="B22" s="35">
        <v>16</v>
      </c>
      <c r="C22" s="36">
        <f>'16'!C3</f>
        <v>0</v>
      </c>
      <c r="D22" s="37">
        <f>'16'!D26</f>
        <v>0</v>
      </c>
      <c r="E22" s="37">
        <f>'16'!H26</f>
        <v>0</v>
      </c>
      <c r="G22" s="35">
        <v>16</v>
      </c>
      <c r="H22" s="39">
        <f t="shared" si="0"/>
        <v>0</v>
      </c>
      <c r="I22" s="37">
        <f>'16'!K26</f>
        <v>0</v>
      </c>
      <c r="J22" s="37">
        <f>'16'!O26</f>
        <v>0</v>
      </c>
      <c r="K22" s="10"/>
      <c r="L22" s="10"/>
      <c r="M22" s="1"/>
      <c r="N22" s="1"/>
      <c r="O22" s="1"/>
      <c r="P22" s="1"/>
    </row>
    <row r="23" spans="2:16" ht="15.75" customHeight="1">
      <c r="B23" s="35">
        <v>17</v>
      </c>
      <c r="C23" s="36">
        <f>'17'!C3</f>
        <v>0</v>
      </c>
      <c r="D23" s="37">
        <f>'17'!D26</f>
        <v>0</v>
      </c>
      <c r="E23" s="37">
        <f>'17'!H26</f>
        <v>0</v>
      </c>
      <c r="G23" s="35">
        <v>17</v>
      </c>
      <c r="H23" s="39">
        <f t="shared" si="0"/>
        <v>0</v>
      </c>
      <c r="I23" s="37">
        <f>'17'!K26</f>
        <v>0</v>
      </c>
      <c r="J23" s="37">
        <f>'17'!O26</f>
        <v>0</v>
      </c>
      <c r="K23" s="10"/>
      <c r="L23" s="10"/>
      <c r="M23" s="1"/>
      <c r="N23" s="1"/>
      <c r="O23" s="1"/>
      <c r="P23" s="1"/>
    </row>
    <row r="24" spans="2:16" ht="15.75" customHeight="1">
      <c r="B24" s="35">
        <v>18</v>
      </c>
      <c r="C24" s="36">
        <f>'18'!C3</f>
        <v>0</v>
      </c>
      <c r="D24" s="37">
        <f>'18'!D26</f>
        <v>0</v>
      </c>
      <c r="E24" s="37">
        <f>'18'!H26</f>
        <v>0</v>
      </c>
      <c r="G24" s="35">
        <v>18</v>
      </c>
      <c r="H24" s="39">
        <f t="shared" si="0"/>
        <v>0</v>
      </c>
      <c r="I24" s="37">
        <f>'18'!K26</f>
        <v>0</v>
      </c>
      <c r="J24" s="37">
        <f>'18'!O26</f>
        <v>0</v>
      </c>
      <c r="K24" s="10"/>
      <c r="L24" s="10"/>
      <c r="M24" s="1"/>
      <c r="N24" s="1"/>
      <c r="O24" s="1"/>
      <c r="P24" s="1"/>
    </row>
    <row r="25" spans="2:16" ht="15.75" customHeight="1">
      <c r="B25" s="35">
        <v>19</v>
      </c>
      <c r="C25" s="36">
        <f>'19'!C3</f>
        <v>0</v>
      </c>
      <c r="D25" s="37">
        <f>'19'!D26</f>
        <v>0</v>
      </c>
      <c r="E25" s="37">
        <f>'19'!H26</f>
        <v>0</v>
      </c>
      <c r="G25" s="35">
        <v>19</v>
      </c>
      <c r="H25" s="39">
        <f t="shared" si="0"/>
        <v>0</v>
      </c>
      <c r="I25" s="37">
        <f>'19'!K26</f>
        <v>0</v>
      </c>
      <c r="J25" s="37">
        <f>'19'!O26</f>
        <v>0</v>
      </c>
      <c r="K25" s="10"/>
      <c r="L25" s="10"/>
      <c r="M25" s="1"/>
      <c r="N25" s="1"/>
      <c r="O25" s="1"/>
      <c r="P25" s="1"/>
    </row>
    <row r="26" spans="2:16" ht="15.75" customHeight="1">
      <c r="B26" s="35">
        <v>20</v>
      </c>
      <c r="C26" s="36">
        <f>'20'!C3</f>
        <v>0</v>
      </c>
      <c r="D26" s="37">
        <f>'20'!D26</f>
        <v>0</v>
      </c>
      <c r="E26" s="37">
        <f>'20'!H26</f>
        <v>0</v>
      </c>
      <c r="G26" s="35">
        <v>20</v>
      </c>
      <c r="H26" s="39">
        <f t="shared" si="0"/>
        <v>0</v>
      </c>
      <c r="I26" s="37">
        <f>'20'!K26</f>
        <v>0</v>
      </c>
      <c r="J26" s="37">
        <f>'20'!O26</f>
        <v>0</v>
      </c>
      <c r="K26" s="10"/>
      <c r="L26" s="10"/>
      <c r="M26" s="1"/>
      <c r="N26" s="1"/>
      <c r="O26" s="1"/>
      <c r="P26" s="1"/>
    </row>
    <row r="27" spans="2:16" ht="15.75" customHeight="1">
      <c r="B27" s="35">
        <v>21</v>
      </c>
      <c r="C27" s="36">
        <f>'21'!C3</f>
        <v>0</v>
      </c>
      <c r="D27" s="37">
        <f>'21'!D26</f>
        <v>0</v>
      </c>
      <c r="E27" s="37">
        <f>'21'!H26</f>
        <v>0</v>
      </c>
      <c r="G27" s="35">
        <v>21</v>
      </c>
      <c r="H27" s="39">
        <f t="shared" si="0"/>
        <v>0</v>
      </c>
      <c r="I27" s="37">
        <f>'21'!K26</f>
        <v>0</v>
      </c>
      <c r="J27" s="37">
        <f>'21'!O26</f>
        <v>0</v>
      </c>
      <c r="K27" s="10"/>
      <c r="L27" s="10"/>
      <c r="M27" s="1"/>
      <c r="N27" s="1"/>
      <c r="O27" s="1"/>
      <c r="P27" s="1"/>
    </row>
    <row r="28" spans="2:16" ht="15.75" customHeight="1">
      <c r="B28" s="35">
        <v>22</v>
      </c>
      <c r="C28" s="36">
        <f>'22'!C3</f>
        <v>0</v>
      </c>
      <c r="D28" s="37">
        <f>'22'!D26</f>
        <v>0</v>
      </c>
      <c r="E28" s="37">
        <f>'22'!H26</f>
        <v>0</v>
      </c>
      <c r="G28" s="35">
        <v>22</v>
      </c>
      <c r="H28" s="39">
        <f t="shared" si="0"/>
        <v>0</v>
      </c>
      <c r="I28" s="37">
        <f>'22'!K26</f>
        <v>0</v>
      </c>
      <c r="J28" s="37">
        <f>'22'!O26</f>
        <v>0</v>
      </c>
      <c r="K28" s="10"/>
      <c r="L28" s="10"/>
      <c r="M28" s="1"/>
      <c r="N28" s="1"/>
      <c r="O28" s="1"/>
      <c r="P28" s="1"/>
    </row>
    <row r="29" spans="2:16" ht="15.75" customHeight="1">
      <c r="B29" s="35">
        <v>23</v>
      </c>
      <c r="C29" s="36">
        <f>'23'!C3</f>
        <v>0</v>
      </c>
      <c r="D29" s="37">
        <f>'23'!D26</f>
        <v>0</v>
      </c>
      <c r="E29" s="37">
        <f>'23'!H26</f>
        <v>0</v>
      </c>
      <c r="G29" s="35">
        <v>23</v>
      </c>
      <c r="H29" s="39">
        <f t="shared" si="0"/>
        <v>0</v>
      </c>
      <c r="I29" s="37">
        <f>'23'!K26</f>
        <v>0</v>
      </c>
      <c r="J29" s="37">
        <f>'23'!O26</f>
        <v>0</v>
      </c>
      <c r="K29" s="10"/>
      <c r="L29" s="10"/>
      <c r="M29" s="1"/>
      <c r="N29" s="1"/>
      <c r="O29" s="1"/>
      <c r="P29" s="1"/>
    </row>
    <row r="30" spans="2:16" ht="15.75" customHeight="1">
      <c r="B30" s="35">
        <v>24</v>
      </c>
      <c r="C30" s="41">
        <f>'24'!C3</f>
        <v>0</v>
      </c>
      <c r="D30" s="37">
        <f>'24'!D26</f>
        <v>0</v>
      </c>
      <c r="E30" s="37">
        <f>'24'!H26</f>
        <v>0</v>
      </c>
      <c r="G30" s="35">
        <v>24</v>
      </c>
      <c r="H30" s="39">
        <f t="shared" si="0"/>
        <v>0</v>
      </c>
      <c r="I30" s="37">
        <f>'24'!K26</f>
        <v>0</v>
      </c>
      <c r="J30" s="37">
        <f>'24'!O26</f>
        <v>0</v>
      </c>
      <c r="K30" s="10"/>
      <c r="L30" s="10"/>
      <c r="M30" s="1"/>
      <c r="N30" s="1"/>
      <c r="O30" s="1"/>
      <c r="P30" s="1"/>
    </row>
    <row r="31" spans="2:16" ht="15.75" customHeight="1">
      <c r="B31" s="35">
        <v>25</v>
      </c>
      <c r="C31" s="41">
        <f>'25'!C3</f>
        <v>0</v>
      </c>
      <c r="D31" s="37">
        <f>'25'!D26</f>
        <v>0</v>
      </c>
      <c r="E31" s="37">
        <f>'25'!H26</f>
        <v>0</v>
      </c>
      <c r="G31" s="35">
        <v>25</v>
      </c>
      <c r="H31" s="39">
        <f t="shared" si="0"/>
        <v>0</v>
      </c>
      <c r="I31" s="37">
        <f>'25'!K26</f>
        <v>0</v>
      </c>
      <c r="J31" s="37">
        <f>'25'!O26</f>
        <v>0</v>
      </c>
      <c r="K31" s="10"/>
      <c r="L31" s="10"/>
      <c r="M31" s="1"/>
      <c r="N31" s="1"/>
      <c r="O31" s="1"/>
      <c r="P31" s="1"/>
    </row>
    <row r="32" spans="2:16" ht="15.75" customHeight="1">
      <c r="B32" s="35">
        <v>26</v>
      </c>
      <c r="C32" s="41">
        <f>'26'!C3</f>
        <v>0</v>
      </c>
      <c r="D32" s="37">
        <f>'26'!D26</f>
        <v>0</v>
      </c>
      <c r="E32" s="37">
        <f>'26'!H26</f>
        <v>0</v>
      </c>
      <c r="G32" s="35">
        <v>26</v>
      </c>
      <c r="H32" s="39">
        <f t="shared" si="0"/>
        <v>0</v>
      </c>
      <c r="I32" s="37">
        <f>'26'!K26</f>
        <v>0</v>
      </c>
      <c r="J32" s="37">
        <f>'26'!O26</f>
        <v>0</v>
      </c>
      <c r="K32" s="10"/>
      <c r="L32" s="10"/>
      <c r="M32" s="1"/>
      <c r="N32" s="1"/>
      <c r="O32" s="1"/>
      <c r="P32" s="1"/>
    </row>
    <row r="33" spans="2:16" ht="15.75" customHeight="1">
      <c r="B33" s="35">
        <v>27</v>
      </c>
      <c r="C33" s="41">
        <f>'27'!C3</f>
        <v>0</v>
      </c>
      <c r="D33" s="37">
        <f>'27'!D26</f>
        <v>0</v>
      </c>
      <c r="E33" s="37">
        <f>'27'!H26</f>
        <v>0</v>
      </c>
      <c r="G33" s="35">
        <v>27</v>
      </c>
      <c r="H33" s="39">
        <f t="shared" si="0"/>
        <v>0</v>
      </c>
      <c r="I33" s="37">
        <f>'27'!K26</f>
        <v>0</v>
      </c>
      <c r="J33" s="37">
        <f>'27'!O26</f>
        <v>0</v>
      </c>
      <c r="K33" s="10"/>
      <c r="L33" s="10"/>
      <c r="M33" s="1"/>
      <c r="N33" s="1"/>
      <c r="O33" s="1"/>
      <c r="P33" s="1"/>
    </row>
    <row r="34" spans="2:16" ht="15.75" customHeight="1">
      <c r="B34" s="35">
        <v>28</v>
      </c>
      <c r="C34" s="41">
        <f>'28'!C3</f>
        <v>0</v>
      </c>
      <c r="D34" s="37">
        <f>'28'!D26</f>
        <v>0</v>
      </c>
      <c r="E34" s="37">
        <f>'28'!H26</f>
        <v>0</v>
      </c>
      <c r="G34" s="35">
        <v>28</v>
      </c>
      <c r="H34" s="39">
        <f t="shared" si="0"/>
        <v>0</v>
      </c>
      <c r="I34" s="37">
        <f>'28'!K26</f>
        <v>0</v>
      </c>
      <c r="J34" s="37">
        <f>'28'!O26</f>
        <v>0</v>
      </c>
      <c r="K34" s="10"/>
      <c r="L34" s="10"/>
      <c r="M34" s="1"/>
      <c r="N34" s="1"/>
      <c r="O34" s="1"/>
      <c r="P34" s="1"/>
    </row>
    <row r="35" spans="2:16" ht="15.75" customHeight="1">
      <c r="B35" s="35">
        <v>29</v>
      </c>
      <c r="C35" s="41">
        <f>'29'!C3</f>
        <v>0</v>
      </c>
      <c r="D35" s="37">
        <f>'29'!D26</f>
        <v>0</v>
      </c>
      <c r="E35" s="37">
        <f>'29'!H26</f>
        <v>0</v>
      </c>
      <c r="G35" s="35">
        <v>29</v>
      </c>
      <c r="H35" s="39">
        <f t="shared" si="0"/>
        <v>0</v>
      </c>
      <c r="I35" s="37">
        <f>'29'!K26</f>
        <v>0</v>
      </c>
      <c r="J35" s="37">
        <f>'29'!O26</f>
        <v>0</v>
      </c>
      <c r="K35" s="10"/>
      <c r="L35" s="10"/>
      <c r="M35" s="1"/>
      <c r="N35" s="1"/>
      <c r="O35" s="1"/>
      <c r="P35" s="1"/>
    </row>
    <row r="36" spans="2:16" ht="15.75" customHeight="1">
      <c r="B36" s="35">
        <v>30</v>
      </c>
      <c r="C36" s="41">
        <f>'30'!C3</f>
        <v>0</v>
      </c>
      <c r="D36" s="37">
        <f>'30'!D26</f>
        <v>0</v>
      </c>
      <c r="E36" s="37">
        <f>'30'!H26</f>
        <v>0</v>
      </c>
      <c r="G36" s="35">
        <v>30</v>
      </c>
      <c r="H36" s="39">
        <f t="shared" si="0"/>
        <v>0</v>
      </c>
      <c r="I36" s="37">
        <f>'30'!K26</f>
        <v>0</v>
      </c>
      <c r="J36" s="37">
        <f>'30'!O26</f>
        <v>0</v>
      </c>
      <c r="K36" s="10"/>
      <c r="L36" s="10"/>
      <c r="M36" s="1"/>
      <c r="N36" s="1"/>
      <c r="O36" s="1"/>
      <c r="P36" s="1"/>
    </row>
    <row r="37" spans="2:16" ht="15.75" customHeight="1">
      <c r="B37" s="35">
        <v>31</v>
      </c>
      <c r="C37" s="41">
        <f>'31'!C3</f>
        <v>0</v>
      </c>
      <c r="D37" s="37">
        <f>'31'!D26</f>
        <v>0</v>
      </c>
      <c r="E37" s="37">
        <f>'31'!H26</f>
        <v>0</v>
      </c>
      <c r="G37" s="35">
        <v>31</v>
      </c>
      <c r="H37" s="39">
        <f t="shared" si="0"/>
        <v>0</v>
      </c>
      <c r="I37" s="37">
        <f>'31'!K26</f>
        <v>0</v>
      </c>
      <c r="J37" s="37">
        <f>'31'!O26</f>
        <v>0</v>
      </c>
      <c r="K37" s="10"/>
      <c r="L37" s="10"/>
      <c r="M37" s="1"/>
      <c r="N37" s="1"/>
      <c r="O37" s="1"/>
      <c r="P37" s="1"/>
    </row>
    <row r="38" spans="2:16" ht="15.75" customHeight="1">
      <c r="B38" s="35">
        <v>32</v>
      </c>
      <c r="C38" s="41">
        <f>'32'!C3</f>
        <v>0</v>
      </c>
      <c r="D38" s="37">
        <f>'32'!D26</f>
        <v>0</v>
      </c>
      <c r="E38" s="37">
        <f>'32'!H26</f>
        <v>0</v>
      </c>
      <c r="G38" s="35">
        <v>32</v>
      </c>
      <c r="H38" s="39">
        <f t="shared" si="0"/>
        <v>0</v>
      </c>
      <c r="I38" s="37">
        <f>'32'!K26</f>
        <v>0</v>
      </c>
      <c r="J38" s="37">
        <f>'32'!O26</f>
        <v>0</v>
      </c>
      <c r="K38" s="10"/>
      <c r="L38" s="10"/>
      <c r="M38" s="1"/>
      <c r="N38" s="1"/>
      <c r="O38" s="1"/>
      <c r="P38" s="1"/>
    </row>
    <row r="39" spans="2:16" ht="15.75" customHeight="1">
      <c r="B39" s="35">
        <v>33</v>
      </c>
      <c r="C39" s="41">
        <f>'33'!C3</f>
        <v>0</v>
      </c>
      <c r="D39" s="37">
        <f>'33'!D26</f>
        <v>0</v>
      </c>
      <c r="E39" s="37">
        <f>'33'!H26</f>
        <v>0</v>
      </c>
      <c r="G39" s="35">
        <v>33</v>
      </c>
      <c r="H39" s="39">
        <f t="shared" si="0"/>
        <v>0</v>
      </c>
      <c r="I39" s="37">
        <f>'33'!K26</f>
        <v>0</v>
      </c>
      <c r="J39" s="37">
        <f>'33'!O26</f>
        <v>0</v>
      </c>
      <c r="K39" s="10"/>
      <c r="L39" s="10"/>
      <c r="M39" s="1"/>
      <c r="N39" s="1"/>
      <c r="O39" s="1"/>
      <c r="P39" s="1"/>
    </row>
    <row r="40" spans="2:16" ht="15.75" customHeight="1">
      <c r="B40" s="35">
        <v>34</v>
      </c>
      <c r="C40" s="41">
        <f>'34'!C3</f>
        <v>0</v>
      </c>
      <c r="D40" s="37">
        <f>'34'!D26</f>
        <v>0</v>
      </c>
      <c r="E40" s="37">
        <f>'34'!H26</f>
        <v>0</v>
      </c>
      <c r="G40" s="35">
        <v>34</v>
      </c>
      <c r="H40" s="39">
        <f t="shared" si="0"/>
        <v>0</v>
      </c>
      <c r="I40" s="37">
        <f>'34'!K26</f>
        <v>0</v>
      </c>
      <c r="J40" s="37">
        <f>'34'!O26</f>
        <v>0</v>
      </c>
      <c r="K40" s="10"/>
      <c r="L40" s="10"/>
      <c r="M40" s="1"/>
      <c r="N40" s="1"/>
      <c r="O40" s="1"/>
      <c r="P40" s="1"/>
    </row>
    <row r="41" spans="2:16" ht="15.75" customHeight="1">
      <c r="B41" s="35">
        <v>35</v>
      </c>
      <c r="C41" s="41">
        <f>'35'!C3</f>
        <v>0</v>
      </c>
      <c r="D41" s="37">
        <f>'35'!D26</f>
        <v>0</v>
      </c>
      <c r="E41" s="37">
        <f>'35'!H26</f>
        <v>0</v>
      </c>
      <c r="G41" s="35">
        <v>35</v>
      </c>
      <c r="H41" s="39">
        <f t="shared" si="0"/>
        <v>0</v>
      </c>
      <c r="I41" s="37">
        <f>'35'!K26</f>
        <v>0</v>
      </c>
      <c r="J41" s="37">
        <f>'35'!O26</f>
        <v>0</v>
      </c>
      <c r="K41" s="10"/>
      <c r="L41" s="10"/>
      <c r="M41" s="1"/>
      <c r="N41" s="1"/>
      <c r="O41" s="1"/>
      <c r="P41" s="1"/>
    </row>
    <row r="42" spans="2:16" ht="15.75" customHeight="1"/>
    <row r="43" spans="2:16" ht="16.2" thickBot="1">
      <c r="C43" s="13" t="s">
        <v>10</v>
      </c>
      <c r="H43" s="13" t="s">
        <v>34</v>
      </c>
    </row>
    <row r="44" spans="2:16" ht="15" thickBot="1">
      <c r="C44" s="42" t="s">
        <v>63</v>
      </c>
      <c r="D44" s="43" t="s">
        <v>30</v>
      </c>
      <c r="G44" s="3"/>
      <c r="H44" s="44" t="s">
        <v>6</v>
      </c>
      <c r="I44" s="45" t="s">
        <v>7</v>
      </c>
    </row>
    <row r="45" spans="2:16">
      <c r="C45" s="46" t="s">
        <v>46</v>
      </c>
      <c r="D45" s="47">
        <f>D5</f>
        <v>350</v>
      </c>
      <c r="H45" s="48" t="s">
        <v>55</v>
      </c>
      <c r="I45" s="49">
        <f>D45</f>
        <v>350</v>
      </c>
    </row>
    <row r="46" spans="2:16" ht="28.8">
      <c r="C46" s="46" t="s">
        <v>117</v>
      </c>
      <c r="D46" s="47">
        <f>I5</f>
        <v>355</v>
      </c>
      <c r="H46" s="50" t="s">
        <v>58</v>
      </c>
      <c r="I46" s="34">
        <f>D51</f>
        <v>132346</v>
      </c>
    </row>
    <row r="47" spans="2:16" ht="15" customHeight="1">
      <c r="C47" s="51"/>
      <c r="D47" s="52"/>
      <c r="H47" s="53" t="s">
        <v>8</v>
      </c>
      <c r="I47" s="54"/>
    </row>
    <row r="48" spans="2:16">
      <c r="C48" s="55" t="s">
        <v>159</v>
      </c>
      <c r="D48" s="52"/>
      <c r="H48" s="50" t="s">
        <v>52</v>
      </c>
      <c r="I48" s="34">
        <f>D55</f>
        <v>14.053512599999999</v>
      </c>
    </row>
    <row r="49" spans="3:10" ht="28.8">
      <c r="C49" s="46" t="s">
        <v>160</v>
      </c>
      <c r="D49" s="56">
        <f>E5</f>
        <v>204385</v>
      </c>
      <c r="H49" s="50" t="s">
        <v>53</v>
      </c>
      <c r="I49" s="34">
        <f>D56</f>
        <v>4.9534016400000001</v>
      </c>
    </row>
    <row r="50" spans="3:10" ht="29.4" thickBot="1">
      <c r="C50" s="46" t="s">
        <v>161</v>
      </c>
      <c r="D50" s="56">
        <f>J5</f>
        <v>72039</v>
      </c>
      <c r="H50" s="57" t="s">
        <v>54</v>
      </c>
      <c r="I50" s="6">
        <v>1</v>
      </c>
    </row>
    <row r="51" spans="3:10">
      <c r="C51" s="46" t="s">
        <v>60</v>
      </c>
      <c r="D51" s="56">
        <f>D49-D50</f>
        <v>132346</v>
      </c>
    </row>
    <row r="52" spans="3:10">
      <c r="C52" s="51"/>
      <c r="D52" s="58"/>
    </row>
    <row r="53" spans="3:10" ht="60.75" customHeight="1">
      <c r="C53" s="59" t="s">
        <v>31</v>
      </c>
      <c r="D53" s="58"/>
      <c r="H53" s="160" t="s">
        <v>5</v>
      </c>
      <c r="I53" s="160"/>
      <c r="J53" s="160"/>
    </row>
    <row r="54" spans="3:10" ht="33" customHeight="1">
      <c r="C54" s="46" t="s">
        <v>47</v>
      </c>
      <c r="D54" s="60">
        <f>19.1*3.6/1000000</f>
        <v>6.8759999999999999E-5</v>
      </c>
    </row>
    <row r="55" spans="3:10">
      <c r="C55" s="46" t="s">
        <v>20</v>
      </c>
      <c r="D55" s="61">
        <f>D49*D54</f>
        <v>14.053512599999999</v>
      </c>
    </row>
    <row r="56" spans="3:10">
      <c r="C56" s="46" t="s">
        <v>19</v>
      </c>
      <c r="D56" s="61">
        <f>D50*D54</f>
        <v>4.9534016400000001</v>
      </c>
    </row>
    <row r="57" spans="3:10" ht="20.25" customHeight="1">
      <c r="C57" s="46" t="s">
        <v>21</v>
      </c>
      <c r="D57" s="61">
        <f>D55-D56</f>
        <v>9.1001109599999985</v>
      </c>
    </row>
    <row r="58" spans="3:10" ht="27.6">
      <c r="C58" s="59" t="s">
        <v>32</v>
      </c>
      <c r="D58" s="58"/>
      <c r="G58" s="62"/>
      <c r="H58" s="62"/>
      <c r="I58" s="62"/>
    </row>
    <row r="59" spans="3:10">
      <c r="C59" s="46" t="s">
        <v>59</v>
      </c>
      <c r="D59" s="63">
        <v>1.5</v>
      </c>
      <c r="H59" s="62"/>
      <c r="I59" s="62"/>
    </row>
    <row r="60" spans="3:10" ht="15.6">
      <c r="C60" s="64" t="s">
        <v>22</v>
      </c>
      <c r="D60" s="65">
        <f>D59*D51</f>
        <v>198519</v>
      </c>
      <c r="H60" s="66"/>
    </row>
    <row r="61" spans="3:10" ht="15.6">
      <c r="C61" s="46"/>
      <c r="D61" s="58"/>
      <c r="G61" s="3"/>
      <c r="H61" s="66"/>
    </row>
    <row r="62" spans="3:10" ht="27.6">
      <c r="C62" s="59" t="s">
        <v>33</v>
      </c>
      <c r="D62" s="58"/>
    </row>
    <row r="63" spans="3:10" ht="29.4" thickBot="1">
      <c r="C63" s="46" t="s">
        <v>50</v>
      </c>
      <c r="D63" s="11">
        <v>200000</v>
      </c>
      <c r="G63" s="1"/>
    </row>
    <row r="64" spans="3:10" ht="16.2" thickBot="1">
      <c r="C64" s="64" t="s">
        <v>17</v>
      </c>
      <c r="D64" s="67">
        <f>D63*0.5</f>
        <v>100000</v>
      </c>
    </row>
    <row r="65" spans="3:5">
      <c r="C65" s="46"/>
      <c r="D65" s="68"/>
    </row>
    <row r="66" spans="3:5" ht="69.599999999999994" thickBot="1">
      <c r="C66" s="69" t="s">
        <v>18</v>
      </c>
      <c r="D66" s="70" t="str">
        <f>IF(D64&gt;D60,"Viršija maksimalią finansavimo sumą","Neviršija maksimalios finansavimo sumos")</f>
        <v>Neviršija maksimalios finansavimo sumos</v>
      </c>
    </row>
    <row r="67" spans="3:5" ht="87.75" customHeight="1">
      <c r="C67" s="158" t="s">
        <v>48</v>
      </c>
      <c r="D67" s="158"/>
      <c r="E67" s="158"/>
    </row>
    <row r="68" spans="3:5">
      <c r="C68" t="s">
        <v>49</v>
      </c>
    </row>
  </sheetData>
  <sheetProtection algorithmName="SHA-512" hashValue="KtUWqWDr9dSEwmOl5zHTDEMb0BLHq6Sk5dqjgizMYSlt+4o5VVcagQ878cmH6yNsL9Pevo6a12dq7d30GpoLIA==" saltValue="E+8uJezxN2J0FmvBiFu8ag==" spinCount="100000" sheet="1" objects="1" scenarios="1"/>
  <mergeCells count="3">
    <mergeCell ref="C67:E67"/>
    <mergeCell ref="B1:J1"/>
    <mergeCell ref="H53:J53"/>
  </mergeCells>
  <phoneticPr fontId="14" type="noConversion"/>
  <conditionalFormatting sqref="D66">
    <cfRule type="containsText" dxfId="1" priority="1" operator="containsText" text="Viršija maksimalią finansavimo sumą">
      <formula>NOT(ISERROR(SEARCH("Viršija maksimalią finansavimo sumą",D66)))</formula>
    </cfRule>
    <cfRule type="containsText" dxfId="0" priority="2" operator="containsText" text="Viršija maksimalią finansavimo sumą">
      <formula>NOT(ISERROR(SEARCH("Viršija maksimalią finansavimo sumą",D66)))</formula>
    </cfRule>
  </conditionalFormatting>
  <hyperlinks>
    <hyperlink ref="C7" location="'1'!A1" display="'1'!A1" xr:uid="{5105B37D-8EEB-4CDB-929D-1B1A39D6CCE8}"/>
    <hyperlink ref="C8" location="'2'!A1" display="'2'!A1" xr:uid="{56B7F21B-E06D-4AE6-A072-D688EAE5AFC8}"/>
    <hyperlink ref="C9" location="'3'!A1" display="'3'!A1" xr:uid="{D95E32B9-F997-490B-B546-EAC74C3AEA01}"/>
    <hyperlink ref="C10" location="'4'!A1" display="'4'!A1" xr:uid="{A27755BE-53A7-40EA-92CA-7A61F938099B}"/>
    <hyperlink ref="C11" location="'5'!A1" display="'5'!A1" xr:uid="{7B86CE02-1FDB-4F86-9914-C44D191F209C}"/>
    <hyperlink ref="C12" location="'6'!A1" display="'6'!A1" xr:uid="{B148DC6D-DCA6-4FB3-92F2-06AAC9285E89}"/>
    <hyperlink ref="C13" location="'7'!A1" display="'7'!A1" xr:uid="{04B1B18A-D722-4CDD-A453-71E0138FDF14}"/>
    <hyperlink ref="C14" location="'8'!A1" display="'8'!A1" xr:uid="{8F56170E-980A-467E-942D-1C821DE1FB49}"/>
    <hyperlink ref="C15" location="'9'!A1" display="'9'!A1" xr:uid="{70D51B31-F8B4-4521-AD5A-1F8C7C406C00}"/>
    <hyperlink ref="C16" location="'10'!A1" display="'10'!A1" xr:uid="{6F73397E-965C-4CCD-BD19-68C9F0C47FD8}"/>
    <hyperlink ref="C17" location="'11'!A1" display="'11'!A1" xr:uid="{2B1AD473-D74A-48D5-9F83-992731019DC3}"/>
    <hyperlink ref="C18" location="'12'!A1" display="'12'!A1" xr:uid="{10BB6544-A6AB-492F-A35D-7B30775F7140}"/>
    <hyperlink ref="C19" location="'13'!A1" display="'13'!A1" xr:uid="{BEF43360-1688-4363-A062-FB0DE983EAB5}"/>
    <hyperlink ref="C20" location="'14'!A1" display="'14'!A1" xr:uid="{9D944891-AF2C-4192-ACED-787B4F4B5FFD}"/>
    <hyperlink ref="C21" location="'15'!A1" display="'15'!A1" xr:uid="{25A95ED9-A15D-4B51-A41A-CEFBAB5C6BE6}"/>
    <hyperlink ref="C22" location="'16'!A1" display="'16'!A1" xr:uid="{A407EDCC-6EC9-4D31-B2D7-9648E3F27D55}"/>
    <hyperlink ref="C23" location="'17'!A1" display="'17'!A1" xr:uid="{EC5A61F8-67D6-4E19-B77D-0DD81A3AAE94}"/>
    <hyperlink ref="C24" location="'18'!A1" display="'18'!A1" xr:uid="{31729DAD-7FB4-466C-80C5-403C58C64387}"/>
    <hyperlink ref="C25" location="'19'!A1" display="'19'!A1" xr:uid="{0B8C4435-69A3-4091-B907-BCFC280E41B0}"/>
    <hyperlink ref="C26" location="'20'!A1" display="'20'!A1" xr:uid="{0C3322C2-06A4-4B01-90D5-CCD21895010B}"/>
    <hyperlink ref="C27" location="'21'!A1" display="'21'!A1" xr:uid="{FE830B8D-1CBE-4E41-99F9-DB30A498E223}"/>
    <hyperlink ref="C28" location="'22'!A1" display="'22'!A1" xr:uid="{13FFC31F-72B2-4152-BF6C-36DE890B0E94}"/>
    <hyperlink ref="C29" location="'23'!A1" display="'23'!A1" xr:uid="{718C6C2A-B346-4F59-8E3F-5C7A76399DD9}"/>
    <hyperlink ref="C30" location="'24'!A1" display="'24'!A1" xr:uid="{64BA9828-934F-4B03-A1A5-AF30E9B10ED8}"/>
    <hyperlink ref="C31" location="'25'!A1" display="'25'!A1" xr:uid="{0C5E7B30-7332-46F0-B4CA-DBA6A3692CD7}"/>
    <hyperlink ref="C32" location="'26'!A1" display="'26'!A1" xr:uid="{86D25C5B-56BF-4379-A988-157FE3B555E2}"/>
    <hyperlink ref="C33" location="'27'!A1" display="'27'!A1" xr:uid="{E7669E00-D11E-4719-8691-66C1AF9A4414}"/>
    <hyperlink ref="C34" location="'28'!A1" display="'28'!A1" xr:uid="{F69D4CFA-BF91-4384-8B48-EF7DE55EE50A}"/>
    <hyperlink ref="C35" location="'29'!A1" display="'29'!A1" xr:uid="{86529A73-188F-4178-9A80-574BE331369C}"/>
    <hyperlink ref="C36" location="'30'!A1" display="'30'!A1" xr:uid="{FAC9CE35-529E-4FC6-8EEC-5DFFEA24BBDA}"/>
    <hyperlink ref="C37" location="'31'!A1" display="'31'!A1" xr:uid="{0CC77A83-60B1-4009-B6BD-7B58E38FED0E}"/>
    <hyperlink ref="C38" location="'32'!A1" display="'32'!A1" xr:uid="{C1D2A471-BA1D-44C6-9F3F-842585344E22}"/>
    <hyperlink ref="C39" location="'33'!A1" display="'33'!A1" xr:uid="{6DD863BD-5815-4430-A9B4-5BF75E1C780A}"/>
    <hyperlink ref="C40" location="'34'!A1" display="'34'!A1" xr:uid="{F90A5542-71F1-4D78-A0C6-68E3EF26509B}"/>
    <hyperlink ref="C41" location="'35'!A1" display="'35'!A1" xr:uid="{1005FEEA-B21D-415F-BDB7-9F2BFAEE9F38}"/>
  </hyperlinks>
  <pageMargins left="1" right="1" top="1" bottom="1" header="0.5" footer="0.5"/>
  <pageSetup scale="21"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AEC41-E6CB-47C7-946F-3A000E4ABEE1}">
  <dimension ref="B2:AL28"/>
  <sheetViews>
    <sheetView zoomScale="70" zoomScaleNormal="70" zoomScaleSheetLayoutView="85" workbookViewId="0">
      <selection activeCell="C3" sqref="C3"/>
    </sheetView>
  </sheetViews>
  <sheetFormatPr defaultRowHeight="14.4"/>
  <cols>
    <col min="1" max="1" width="2" customWidth="1"/>
    <col min="2" max="2" width="5.33203125" customWidth="1"/>
    <col min="3" max="3" width="33.109375" customWidth="1"/>
    <col min="4" max="4" width="9.88671875" customWidth="1"/>
    <col min="5" max="5" width="8.6640625" customWidth="1"/>
    <col min="6" max="7" width="11.44140625" customWidth="1"/>
    <col min="8" max="8" width="21.33203125" customWidth="1"/>
    <col min="9" max="9" width="3.6640625" customWidth="1"/>
    <col min="10" max="10" width="37.5546875" customWidth="1"/>
    <col min="11" max="11" width="13.6640625" customWidth="1"/>
    <col min="12" max="13" width="13.88671875" customWidth="1"/>
    <col min="14" max="26" width="15.88671875" customWidth="1"/>
    <col min="27" max="27" width="23.5546875" customWidth="1"/>
    <col min="28" max="28" width="48.6640625" customWidth="1"/>
    <col min="29" max="29" width="34.88671875" customWidth="1"/>
    <col min="30" max="30" width="16" customWidth="1"/>
  </cols>
  <sheetData>
    <row r="2" spans="2:32" s="102" customFormat="1" ht="18">
      <c r="B2" s="175" t="s">
        <v>11</v>
      </c>
      <c r="C2" s="175"/>
      <c r="D2" s="175"/>
      <c r="E2" s="175"/>
      <c r="F2" s="175"/>
      <c r="G2" s="175"/>
      <c r="H2" s="175"/>
      <c r="I2" s="175"/>
      <c r="J2" s="175"/>
      <c r="K2" s="175"/>
      <c r="L2" s="175"/>
      <c r="M2" s="175"/>
      <c r="N2" s="175"/>
      <c r="O2" s="175"/>
      <c r="P2" s="175"/>
      <c r="Q2" s="175"/>
      <c r="R2" s="175"/>
      <c r="S2" s="175"/>
      <c r="T2" s="175"/>
      <c r="U2" s="175"/>
      <c r="V2" s="175"/>
      <c r="W2" s="175"/>
      <c r="X2" s="175"/>
      <c r="Y2" s="175"/>
      <c r="Z2" s="175"/>
      <c r="AA2" s="175"/>
      <c r="AB2" t="s">
        <v>3</v>
      </c>
    </row>
    <row r="3" spans="2:32" s="102" customFormat="1" ht="21">
      <c r="B3" s="103" t="s">
        <v>107</v>
      </c>
      <c r="C3" s="71"/>
      <c r="D3" s="2"/>
      <c r="E3" s="2"/>
      <c r="F3" s="2"/>
      <c r="G3" s="104"/>
      <c r="H3" s="104"/>
      <c r="I3" s="104"/>
      <c r="J3" s="104"/>
      <c r="K3" s="104"/>
      <c r="L3" s="2"/>
      <c r="M3" s="2"/>
      <c r="N3" s="2"/>
      <c r="O3" s="2"/>
      <c r="P3" s="2"/>
      <c r="Q3" s="2"/>
      <c r="R3" s="2"/>
      <c r="S3" s="2"/>
      <c r="T3" s="2"/>
      <c r="U3" s="2"/>
      <c r="V3" s="2"/>
      <c r="W3" s="2"/>
      <c r="X3" s="2"/>
      <c r="Y3" s="2"/>
      <c r="Z3" s="2"/>
      <c r="AA3" s="2"/>
      <c r="AB3" s="4" t="s">
        <v>29</v>
      </c>
    </row>
    <row r="4" spans="2:32" ht="12" customHeight="1">
      <c r="E4" s="105"/>
      <c r="F4" s="105"/>
      <c r="G4" s="105"/>
      <c r="H4" s="105"/>
      <c r="I4" s="105"/>
      <c r="J4" s="101"/>
      <c r="K4" s="101"/>
      <c r="L4" s="101"/>
      <c r="M4" s="101"/>
      <c r="N4" s="101"/>
      <c r="O4" s="101"/>
      <c r="P4" s="101"/>
      <c r="Q4" s="101"/>
      <c r="R4" s="101"/>
      <c r="S4" s="101"/>
      <c r="T4" s="101"/>
      <c r="U4" s="101"/>
      <c r="V4" s="101"/>
      <c r="W4" s="101"/>
      <c r="X4" s="101"/>
      <c r="Y4" s="101"/>
      <c r="Z4" s="101"/>
      <c r="AA4" s="1"/>
      <c r="AB4" s="5" t="s">
        <v>129</v>
      </c>
      <c r="AC4" s="1"/>
      <c r="AD4" s="1"/>
      <c r="AE4" s="1"/>
      <c r="AF4" s="1"/>
    </row>
    <row r="5" spans="2:32" ht="15" thickBot="1">
      <c r="C5" s="106" t="s">
        <v>23</v>
      </c>
      <c r="E5" s="105"/>
      <c r="F5" s="105"/>
      <c r="G5" s="105"/>
      <c r="I5" s="105"/>
      <c r="J5" s="106" t="s">
        <v>24</v>
      </c>
      <c r="L5" s="107"/>
      <c r="M5" s="107"/>
      <c r="N5" s="107"/>
      <c r="O5" s="107"/>
      <c r="P5" s="107"/>
      <c r="Q5" s="107"/>
      <c r="R5" s="107"/>
      <c r="S5" s="107"/>
      <c r="T5" s="107"/>
      <c r="U5" s="107"/>
      <c r="V5" s="107"/>
      <c r="W5" s="107"/>
      <c r="X5" s="107"/>
      <c r="Y5" s="107"/>
      <c r="Z5" s="107"/>
      <c r="AA5" s="1"/>
      <c r="AB5" s="1"/>
      <c r="AC5" s="1"/>
      <c r="AD5" s="1"/>
      <c r="AE5" s="1"/>
      <c r="AF5" s="1"/>
    </row>
    <row r="6" spans="2:32" ht="15" thickBot="1">
      <c r="B6" s="194" t="s">
        <v>25</v>
      </c>
      <c r="C6" s="192" t="s">
        <v>26</v>
      </c>
      <c r="D6" s="190" t="s">
        <v>27</v>
      </c>
      <c r="E6" s="190" t="s">
        <v>13</v>
      </c>
      <c r="F6" s="190" t="s">
        <v>16</v>
      </c>
      <c r="G6" s="190" t="s">
        <v>64</v>
      </c>
      <c r="H6" s="188" t="s">
        <v>56</v>
      </c>
      <c r="I6" s="105"/>
      <c r="J6" s="185" t="s">
        <v>115</v>
      </c>
      <c r="K6" s="186"/>
      <c r="L6" s="186"/>
      <c r="M6" s="186"/>
      <c r="N6" s="187"/>
      <c r="O6" s="182" t="s">
        <v>113</v>
      </c>
      <c r="P6" s="183"/>
      <c r="Q6" s="183"/>
      <c r="R6" s="183"/>
      <c r="S6" s="183"/>
      <c r="T6" s="183"/>
      <c r="U6" s="183"/>
      <c r="V6" s="183"/>
      <c r="W6" s="183"/>
      <c r="X6" s="183"/>
      <c r="Y6" s="183"/>
      <c r="Z6" s="183"/>
      <c r="AA6" s="184"/>
      <c r="AB6" s="1"/>
      <c r="AC6" s="1"/>
      <c r="AD6" s="1"/>
      <c r="AE6" s="1"/>
      <c r="AF6" s="1"/>
    </row>
    <row r="7" spans="2:32" ht="131.25" customHeight="1" thickBot="1">
      <c r="B7" s="195"/>
      <c r="C7" s="193"/>
      <c r="D7" s="191"/>
      <c r="E7" s="191"/>
      <c r="F7" s="191"/>
      <c r="G7" s="191"/>
      <c r="H7" s="189"/>
      <c r="I7" s="108" t="s">
        <v>25</v>
      </c>
      <c r="J7" s="109" t="s">
        <v>130</v>
      </c>
      <c r="K7" s="110" t="s">
        <v>14</v>
      </c>
      <c r="L7" s="111" t="s">
        <v>13</v>
      </c>
      <c r="M7" s="112" t="s">
        <v>16</v>
      </c>
      <c r="N7" s="113" t="s">
        <v>64</v>
      </c>
      <c r="O7" s="114" t="s">
        <v>118</v>
      </c>
      <c r="P7" s="115" t="s">
        <v>119</v>
      </c>
      <c r="Q7" s="116" t="s">
        <v>120</v>
      </c>
      <c r="R7" s="115" t="s">
        <v>131</v>
      </c>
      <c r="S7" s="115" t="s">
        <v>121</v>
      </c>
      <c r="T7" s="115" t="s">
        <v>122</v>
      </c>
      <c r="U7" s="114" t="s">
        <v>132</v>
      </c>
      <c r="V7" s="115" t="s">
        <v>123</v>
      </c>
      <c r="W7" s="115" t="s">
        <v>124</v>
      </c>
      <c r="X7" s="114" t="s">
        <v>133</v>
      </c>
      <c r="Y7" s="115" t="s">
        <v>125</v>
      </c>
      <c r="Z7" s="115" t="s">
        <v>126</v>
      </c>
      <c r="AA7" s="114" t="s">
        <v>57</v>
      </c>
      <c r="AB7" s="154" t="s">
        <v>112</v>
      </c>
      <c r="AC7" s="1"/>
      <c r="AD7" s="1"/>
      <c r="AE7" s="1"/>
      <c r="AF7" s="1"/>
    </row>
    <row r="8" spans="2:32" ht="15.6">
      <c r="B8" s="119">
        <v>1</v>
      </c>
      <c r="C8" s="75" t="s">
        <v>28</v>
      </c>
      <c r="D8" s="85"/>
      <c r="E8" s="85"/>
      <c r="F8" s="120">
        <f>D8*E8</f>
        <v>0</v>
      </c>
      <c r="G8" s="81"/>
      <c r="H8" s="121">
        <f>F8*G8/1000</f>
        <v>0</v>
      </c>
      <c r="I8" s="122">
        <v>1</v>
      </c>
      <c r="J8" s="75" t="s">
        <v>28</v>
      </c>
      <c r="K8" s="72"/>
      <c r="L8" s="72"/>
      <c r="M8" s="120">
        <f>K8*L8</f>
        <v>0</v>
      </c>
      <c r="N8" s="86"/>
      <c r="O8" s="92"/>
      <c r="P8" s="123">
        <f>M8*O8</f>
        <v>0</v>
      </c>
      <c r="Q8" s="86"/>
      <c r="R8" s="95"/>
      <c r="S8" s="124">
        <f>M8*R8</f>
        <v>0</v>
      </c>
      <c r="T8" s="97"/>
      <c r="U8" s="95"/>
      <c r="V8" s="125">
        <f>U8*M8</f>
        <v>0</v>
      </c>
      <c r="W8" s="99"/>
      <c r="X8" s="95"/>
      <c r="Y8" s="123">
        <f>M8*X8</f>
        <v>0</v>
      </c>
      <c r="Z8" s="86"/>
      <c r="AA8" s="153">
        <f>(P8*Q8/1000)+(S8*T8/1000)+(V8*W8/1000)+(Y8*Z8/1000)</f>
        <v>0</v>
      </c>
      <c r="AB8" s="155" t="str">
        <f>IF(Q8+T8+W8+Z8&lt;&gt;N8,"Darbo valandų skaičius nesutampa su nurodytu N stulpelyje","")</f>
        <v/>
      </c>
      <c r="AC8" s="1"/>
      <c r="AD8" s="1"/>
      <c r="AE8" s="1"/>
      <c r="AF8" s="1"/>
    </row>
    <row r="9" spans="2:32" ht="15.6">
      <c r="B9" s="128">
        <v>2</v>
      </c>
      <c r="C9" s="75" t="s">
        <v>28</v>
      </c>
      <c r="D9" s="76"/>
      <c r="E9" s="76"/>
      <c r="F9" s="129">
        <f t="shared" ref="F9:F25" si="0">D9*E9</f>
        <v>0</v>
      </c>
      <c r="G9" s="77"/>
      <c r="H9" s="130">
        <f t="shared" ref="H9:H25" si="1">F9*G9/1000</f>
        <v>0</v>
      </c>
      <c r="I9" s="122">
        <v>2</v>
      </c>
      <c r="J9" s="75" t="s">
        <v>28</v>
      </c>
      <c r="K9" s="78"/>
      <c r="L9" s="74"/>
      <c r="M9" s="120">
        <f t="shared" ref="M9:M25" si="2">K9*L9</f>
        <v>0</v>
      </c>
      <c r="N9" s="87"/>
      <c r="O9" s="92"/>
      <c r="P9" s="123">
        <f t="shared" ref="P9:P25" si="3">M9*O9</f>
        <v>0</v>
      </c>
      <c r="Q9" s="86"/>
      <c r="R9" s="95"/>
      <c r="S9" s="124">
        <f t="shared" ref="S9:S25" si="4">M9*R9</f>
        <v>0</v>
      </c>
      <c r="T9" s="97"/>
      <c r="U9" s="95"/>
      <c r="V9" s="125">
        <f t="shared" ref="V9:V25" si="5">U9*M9</f>
        <v>0</v>
      </c>
      <c r="W9" s="99"/>
      <c r="X9" s="95"/>
      <c r="Y9" s="37">
        <f t="shared" ref="Y9:Y25" si="6">M9*X9</f>
        <v>0</v>
      </c>
      <c r="Z9" s="87"/>
      <c r="AA9" s="153">
        <f t="shared" ref="AA9:AA25" si="7">(P9*Q9/1000)+(S9*T9/1000)+(V9*W9/1000)+(Y9*Z9/1000)</f>
        <v>0</v>
      </c>
      <c r="AB9" s="155" t="str">
        <f t="shared" ref="AB9:AB25" si="8">IF(Q9+T9+W9+Z9&lt;&gt;N9,"Darbo valandų skaičius nesutampa su nurodytu N stulpelyje","")</f>
        <v/>
      </c>
      <c r="AC9" s="1"/>
      <c r="AD9" s="1"/>
      <c r="AE9" s="1"/>
      <c r="AF9" s="1"/>
    </row>
    <row r="10" spans="2:32" ht="15.6">
      <c r="B10" s="128">
        <v>3</v>
      </c>
      <c r="C10" s="75" t="s">
        <v>28</v>
      </c>
      <c r="D10" s="74"/>
      <c r="E10" s="74"/>
      <c r="F10" s="129">
        <f t="shared" si="0"/>
        <v>0</v>
      </c>
      <c r="G10" s="77"/>
      <c r="H10" s="130">
        <f t="shared" si="1"/>
        <v>0</v>
      </c>
      <c r="I10" s="122">
        <v>3</v>
      </c>
      <c r="J10" s="75" t="s">
        <v>28</v>
      </c>
      <c r="K10" s="74"/>
      <c r="L10" s="74"/>
      <c r="M10" s="120">
        <f t="shared" si="2"/>
        <v>0</v>
      </c>
      <c r="N10" s="87"/>
      <c r="O10" s="92"/>
      <c r="P10" s="123">
        <f t="shared" si="3"/>
        <v>0</v>
      </c>
      <c r="Q10" s="86"/>
      <c r="R10" s="95"/>
      <c r="S10" s="124">
        <f t="shared" si="4"/>
        <v>0</v>
      </c>
      <c r="T10" s="97"/>
      <c r="U10" s="95"/>
      <c r="V10" s="125">
        <f t="shared" si="5"/>
        <v>0</v>
      </c>
      <c r="W10" s="99"/>
      <c r="X10" s="95"/>
      <c r="Y10" s="37">
        <f t="shared" si="6"/>
        <v>0</v>
      </c>
      <c r="Z10" s="87"/>
      <c r="AA10" s="153">
        <f t="shared" si="7"/>
        <v>0</v>
      </c>
      <c r="AB10" s="155" t="str">
        <f t="shared" si="8"/>
        <v/>
      </c>
      <c r="AC10" s="1"/>
      <c r="AD10" s="1"/>
      <c r="AE10" s="1"/>
      <c r="AF10" s="1"/>
    </row>
    <row r="11" spans="2:32" ht="15.6">
      <c r="B11" s="119">
        <v>4</v>
      </c>
      <c r="C11" s="75" t="s">
        <v>28</v>
      </c>
      <c r="D11" s="76"/>
      <c r="E11" s="76"/>
      <c r="F11" s="129">
        <f t="shared" si="0"/>
        <v>0</v>
      </c>
      <c r="G11" s="77"/>
      <c r="H11" s="131">
        <f t="shared" si="1"/>
        <v>0</v>
      </c>
      <c r="I11" s="132">
        <v>4</v>
      </c>
      <c r="J11" s="75" t="s">
        <v>28</v>
      </c>
      <c r="K11" s="74"/>
      <c r="L11" s="74"/>
      <c r="M11" s="120">
        <f t="shared" si="2"/>
        <v>0</v>
      </c>
      <c r="N11" s="87"/>
      <c r="O11" s="92"/>
      <c r="P11" s="123">
        <f t="shared" si="3"/>
        <v>0</v>
      </c>
      <c r="Q11" s="86"/>
      <c r="R11" s="95"/>
      <c r="S11" s="124">
        <f t="shared" si="4"/>
        <v>0</v>
      </c>
      <c r="T11" s="97"/>
      <c r="U11" s="95"/>
      <c r="V11" s="125">
        <f t="shared" si="5"/>
        <v>0</v>
      </c>
      <c r="W11" s="99"/>
      <c r="X11" s="95"/>
      <c r="Y11" s="37">
        <f t="shared" si="6"/>
        <v>0</v>
      </c>
      <c r="Z11" s="87"/>
      <c r="AA11" s="153">
        <f t="shared" si="7"/>
        <v>0</v>
      </c>
      <c r="AB11" s="155" t="str">
        <f t="shared" si="8"/>
        <v/>
      </c>
      <c r="AC11" s="1"/>
      <c r="AD11" s="1"/>
      <c r="AE11" s="1"/>
      <c r="AF11" s="1"/>
    </row>
    <row r="12" spans="2:32" ht="15.6">
      <c r="B12" s="128">
        <v>5</v>
      </c>
      <c r="C12" s="75" t="s">
        <v>28</v>
      </c>
      <c r="D12" s="74"/>
      <c r="E12" s="74"/>
      <c r="F12" s="129">
        <f t="shared" si="0"/>
        <v>0</v>
      </c>
      <c r="G12" s="77"/>
      <c r="H12" s="131">
        <f t="shared" si="1"/>
        <v>0</v>
      </c>
      <c r="I12" s="122">
        <v>5</v>
      </c>
      <c r="J12" s="75" t="s">
        <v>28</v>
      </c>
      <c r="K12" s="74"/>
      <c r="L12" s="74"/>
      <c r="M12" s="120">
        <f t="shared" si="2"/>
        <v>0</v>
      </c>
      <c r="N12" s="87"/>
      <c r="O12" s="92"/>
      <c r="P12" s="123">
        <f t="shared" si="3"/>
        <v>0</v>
      </c>
      <c r="Q12" s="86"/>
      <c r="R12" s="95"/>
      <c r="S12" s="124">
        <f t="shared" si="4"/>
        <v>0</v>
      </c>
      <c r="T12" s="80"/>
      <c r="U12" s="95"/>
      <c r="V12" s="125">
        <f t="shared" si="5"/>
        <v>0</v>
      </c>
      <c r="W12" s="99"/>
      <c r="X12" s="95"/>
      <c r="Y12" s="37">
        <f t="shared" si="6"/>
        <v>0</v>
      </c>
      <c r="Z12" s="87"/>
      <c r="AA12" s="153">
        <f t="shared" si="7"/>
        <v>0</v>
      </c>
      <c r="AB12" s="155" t="str">
        <f t="shared" si="8"/>
        <v/>
      </c>
      <c r="AD12" s="1"/>
      <c r="AE12" s="1"/>
      <c r="AF12" s="1"/>
    </row>
    <row r="13" spans="2:32" ht="15.6">
      <c r="B13" s="128">
        <v>6</v>
      </c>
      <c r="C13" s="75" t="s">
        <v>28</v>
      </c>
      <c r="D13" s="74"/>
      <c r="E13" s="74"/>
      <c r="F13" s="129">
        <f t="shared" si="0"/>
        <v>0</v>
      </c>
      <c r="G13" s="77"/>
      <c r="H13" s="131">
        <f t="shared" si="1"/>
        <v>0</v>
      </c>
      <c r="I13" s="122">
        <v>6</v>
      </c>
      <c r="J13" s="75" t="s">
        <v>28</v>
      </c>
      <c r="K13" s="78"/>
      <c r="L13" s="74"/>
      <c r="M13" s="120">
        <f t="shared" si="2"/>
        <v>0</v>
      </c>
      <c r="N13" s="87"/>
      <c r="O13" s="92"/>
      <c r="P13" s="123">
        <f t="shared" si="3"/>
        <v>0</v>
      </c>
      <c r="Q13" s="86"/>
      <c r="R13" s="95"/>
      <c r="S13" s="124">
        <f t="shared" si="4"/>
        <v>0</v>
      </c>
      <c r="T13" s="80"/>
      <c r="U13" s="95"/>
      <c r="V13" s="125">
        <f t="shared" si="5"/>
        <v>0</v>
      </c>
      <c r="W13" s="99"/>
      <c r="X13" s="95"/>
      <c r="Y13" s="37">
        <f t="shared" si="6"/>
        <v>0</v>
      </c>
      <c r="Z13" s="87"/>
      <c r="AA13" s="153">
        <f t="shared" si="7"/>
        <v>0</v>
      </c>
      <c r="AB13" s="155" t="str">
        <f t="shared" si="8"/>
        <v/>
      </c>
      <c r="AC13" s="1"/>
      <c r="AD13" s="1"/>
      <c r="AE13" s="1"/>
      <c r="AF13" s="1"/>
    </row>
    <row r="14" spans="2:32" ht="15.6">
      <c r="B14" s="119">
        <v>7</v>
      </c>
      <c r="C14" s="75" t="s">
        <v>28</v>
      </c>
      <c r="D14" s="74"/>
      <c r="E14" s="74"/>
      <c r="F14" s="129">
        <f t="shared" si="0"/>
        <v>0</v>
      </c>
      <c r="G14" s="77"/>
      <c r="H14" s="131">
        <f t="shared" si="1"/>
        <v>0</v>
      </c>
      <c r="I14" s="122">
        <v>7</v>
      </c>
      <c r="J14" s="75" t="s">
        <v>28</v>
      </c>
      <c r="K14" s="74"/>
      <c r="L14" s="74"/>
      <c r="M14" s="120">
        <f t="shared" si="2"/>
        <v>0</v>
      </c>
      <c r="N14" s="87"/>
      <c r="O14" s="92"/>
      <c r="P14" s="123">
        <f t="shared" si="3"/>
        <v>0</v>
      </c>
      <c r="Q14" s="86"/>
      <c r="R14" s="95"/>
      <c r="S14" s="124">
        <f t="shared" si="4"/>
        <v>0</v>
      </c>
      <c r="T14" s="80"/>
      <c r="U14" s="95"/>
      <c r="V14" s="125">
        <f t="shared" si="5"/>
        <v>0</v>
      </c>
      <c r="W14" s="99"/>
      <c r="X14" s="95"/>
      <c r="Y14" s="37">
        <f t="shared" si="6"/>
        <v>0</v>
      </c>
      <c r="Z14" s="87"/>
      <c r="AA14" s="153">
        <f t="shared" si="7"/>
        <v>0</v>
      </c>
      <c r="AB14" s="155" t="str">
        <f t="shared" si="8"/>
        <v/>
      </c>
      <c r="AC14" s="1"/>
      <c r="AD14" s="1"/>
      <c r="AE14" s="1"/>
      <c r="AF14" s="1"/>
    </row>
    <row r="15" spans="2:32" ht="15.6">
      <c r="B15" s="128">
        <v>8</v>
      </c>
      <c r="C15" s="75" t="s">
        <v>28</v>
      </c>
      <c r="D15" s="74"/>
      <c r="E15" s="74"/>
      <c r="F15" s="129">
        <f t="shared" si="0"/>
        <v>0</v>
      </c>
      <c r="G15" s="77"/>
      <c r="H15" s="131">
        <f t="shared" si="1"/>
        <v>0</v>
      </c>
      <c r="I15" s="132">
        <v>8</v>
      </c>
      <c r="J15" s="75" t="s">
        <v>28</v>
      </c>
      <c r="K15" s="74"/>
      <c r="L15" s="74"/>
      <c r="M15" s="120">
        <f t="shared" si="2"/>
        <v>0</v>
      </c>
      <c r="N15" s="87"/>
      <c r="O15" s="92"/>
      <c r="P15" s="123">
        <f t="shared" si="3"/>
        <v>0</v>
      </c>
      <c r="Q15" s="86"/>
      <c r="R15" s="95"/>
      <c r="S15" s="124">
        <f t="shared" si="4"/>
        <v>0</v>
      </c>
      <c r="T15" s="80"/>
      <c r="U15" s="95"/>
      <c r="V15" s="125">
        <f t="shared" si="5"/>
        <v>0</v>
      </c>
      <c r="W15" s="99"/>
      <c r="X15" s="95"/>
      <c r="Y15" s="37">
        <f t="shared" si="6"/>
        <v>0</v>
      </c>
      <c r="Z15" s="87"/>
      <c r="AA15" s="153">
        <f t="shared" si="7"/>
        <v>0</v>
      </c>
      <c r="AB15" s="155" t="str">
        <f t="shared" si="8"/>
        <v/>
      </c>
      <c r="AC15" s="1"/>
      <c r="AD15" s="1"/>
      <c r="AE15" s="1"/>
      <c r="AF15" s="1"/>
    </row>
    <row r="16" spans="2:32" ht="15.6">
      <c r="B16" s="128">
        <v>9</v>
      </c>
      <c r="C16" s="75" t="s">
        <v>28</v>
      </c>
      <c r="D16" s="74"/>
      <c r="E16" s="74"/>
      <c r="F16" s="129">
        <f t="shared" si="0"/>
        <v>0</v>
      </c>
      <c r="G16" s="77"/>
      <c r="H16" s="131">
        <f t="shared" si="1"/>
        <v>0</v>
      </c>
      <c r="I16" s="122">
        <v>9</v>
      </c>
      <c r="J16" s="75" t="s">
        <v>28</v>
      </c>
      <c r="K16" s="74"/>
      <c r="L16" s="74"/>
      <c r="M16" s="120">
        <f t="shared" si="2"/>
        <v>0</v>
      </c>
      <c r="N16" s="87"/>
      <c r="O16" s="92"/>
      <c r="P16" s="123">
        <f t="shared" si="3"/>
        <v>0</v>
      </c>
      <c r="Q16" s="86"/>
      <c r="R16" s="95"/>
      <c r="S16" s="124">
        <f t="shared" si="4"/>
        <v>0</v>
      </c>
      <c r="T16" s="80"/>
      <c r="U16" s="95"/>
      <c r="V16" s="125">
        <f t="shared" si="5"/>
        <v>0</v>
      </c>
      <c r="W16" s="99"/>
      <c r="X16" s="95"/>
      <c r="Y16" s="37">
        <f t="shared" si="6"/>
        <v>0</v>
      </c>
      <c r="Z16" s="87"/>
      <c r="AA16" s="153">
        <f t="shared" si="7"/>
        <v>0</v>
      </c>
      <c r="AB16" s="155" t="str">
        <f t="shared" si="8"/>
        <v/>
      </c>
      <c r="AC16" s="1"/>
      <c r="AD16" s="1"/>
      <c r="AE16" s="1"/>
      <c r="AF16" s="1"/>
    </row>
    <row r="17" spans="2:38" ht="15.6">
      <c r="B17" s="119">
        <v>10</v>
      </c>
      <c r="C17" s="75" t="s">
        <v>28</v>
      </c>
      <c r="D17" s="74"/>
      <c r="E17" s="74"/>
      <c r="F17" s="129">
        <f t="shared" si="0"/>
        <v>0</v>
      </c>
      <c r="G17" s="77"/>
      <c r="H17" s="131">
        <f t="shared" si="1"/>
        <v>0</v>
      </c>
      <c r="I17" s="122">
        <v>10</v>
      </c>
      <c r="J17" s="75" t="s">
        <v>28</v>
      </c>
      <c r="K17" s="74"/>
      <c r="L17" s="74"/>
      <c r="M17" s="120">
        <f t="shared" si="2"/>
        <v>0</v>
      </c>
      <c r="N17" s="87"/>
      <c r="O17" s="92"/>
      <c r="P17" s="123">
        <f t="shared" si="3"/>
        <v>0</v>
      </c>
      <c r="Q17" s="86"/>
      <c r="R17" s="95"/>
      <c r="S17" s="124">
        <f t="shared" si="4"/>
        <v>0</v>
      </c>
      <c r="T17" s="80"/>
      <c r="U17" s="95"/>
      <c r="V17" s="125">
        <f t="shared" si="5"/>
        <v>0</v>
      </c>
      <c r="W17" s="99"/>
      <c r="X17" s="95"/>
      <c r="Y17" s="37">
        <f t="shared" si="6"/>
        <v>0</v>
      </c>
      <c r="Z17" s="87"/>
      <c r="AA17" s="153">
        <f t="shared" si="7"/>
        <v>0</v>
      </c>
      <c r="AB17" s="155" t="str">
        <f t="shared" si="8"/>
        <v/>
      </c>
      <c r="AC17" s="1"/>
      <c r="AD17" s="1"/>
      <c r="AE17" s="1"/>
      <c r="AF17" s="1"/>
    </row>
    <row r="18" spans="2:38" ht="15.6">
      <c r="B18" s="128">
        <v>11</v>
      </c>
      <c r="C18" s="75" t="s">
        <v>28</v>
      </c>
      <c r="D18" s="74"/>
      <c r="E18" s="74"/>
      <c r="F18" s="129">
        <f t="shared" si="0"/>
        <v>0</v>
      </c>
      <c r="G18" s="77"/>
      <c r="H18" s="131">
        <f t="shared" si="1"/>
        <v>0</v>
      </c>
      <c r="I18" s="122">
        <v>11</v>
      </c>
      <c r="J18" s="75" t="s">
        <v>28</v>
      </c>
      <c r="K18" s="74"/>
      <c r="L18" s="74"/>
      <c r="M18" s="120">
        <f t="shared" si="2"/>
        <v>0</v>
      </c>
      <c r="N18" s="87"/>
      <c r="O18" s="92"/>
      <c r="P18" s="123">
        <f t="shared" si="3"/>
        <v>0</v>
      </c>
      <c r="Q18" s="86"/>
      <c r="R18" s="95"/>
      <c r="S18" s="124">
        <f t="shared" si="4"/>
        <v>0</v>
      </c>
      <c r="T18" s="80"/>
      <c r="U18" s="95"/>
      <c r="V18" s="125">
        <f t="shared" si="5"/>
        <v>0</v>
      </c>
      <c r="W18" s="99"/>
      <c r="X18" s="95"/>
      <c r="Y18" s="37">
        <f t="shared" si="6"/>
        <v>0</v>
      </c>
      <c r="Z18" s="87"/>
      <c r="AA18" s="153">
        <f t="shared" si="7"/>
        <v>0</v>
      </c>
      <c r="AB18" s="155" t="str">
        <f t="shared" si="8"/>
        <v/>
      </c>
      <c r="AC18" s="1"/>
      <c r="AD18" s="1"/>
      <c r="AE18" s="1"/>
      <c r="AF18" s="1"/>
    </row>
    <row r="19" spans="2:38" ht="15.6">
      <c r="B19" s="128">
        <v>12</v>
      </c>
      <c r="C19" s="75" t="s">
        <v>28</v>
      </c>
      <c r="D19" s="74"/>
      <c r="E19" s="74"/>
      <c r="F19" s="129">
        <f t="shared" si="0"/>
        <v>0</v>
      </c>
      <c r="G19" s="77"/>
      <c r="H19" s="131">
        <f t="shared" si="1"/>
        <v>0</v>
      </c>
      <c r="I19" s="132">
        <v>12</v>
      </c>
      <c r="J19" s="75" t="s">
        <v>28</v>
      </c>
      <c r="K19" s="74"/>
      <c r="L19" s="74"/>
      <c r="M19" s="120">
        <f t="shared" si="2"/>
        <v>0</v>
      </c>
      <c r="N19" s="87"/>
      <c r="O19" s="92"/>
      <c r="P19" s="123">
        <f t="shared" si="3"/>
        <v>0</v>
      </c>
      <c r="Q19" s="86"/>
      <c r="R19" s="95"/>
      <c r="S19" s="124">
        <f t="shared" si="4"/>
        <v>0</v>
      </c>
      <c r="T19" s="80"/>
      <c r="U19" s="95"/>
      <c r="V19" s="125">
        <f t="shared" si="5"/>
        <v>0</v>
      </c>
      <c r="W19" s="99"/>
      <c r="X19" s="95"/>
      <c r="Y19" s="37">
        <f t="shared" si="6"/>
        <v>0</v>
      </c>
      <c r="Z19" s="87"/>
      <c r="AA19" s="153">
        <f t="shared" si="7"/>
        <v>0</v>
      </c>
      <c r="AB19" s="155" t="str">
        <f t="shared" si="8"/>
        <v/>
      </c>
      <c r="AC19" s="1"/>
      <c r="AD19" s="1"/>
      <c r="AE19" s="1"/>
      <c r="AF19" s="1"/>
    </row>
    <row r="20" spans="2:38" ht="15.6">
      <c r="B20" s="119">
        <v>13</v>
      </c>
      <c r="C20" s="75" t="s">
        <v>28</v>
      </c>
      <c r="D20" s="74"/>
      <c r="E20" s="74"/>
      <c r="F20" s="129">
        <f t="shared" si="0"/>
        <v>0</v>
      </c>
      <c r="G20" s="77"/>
      <c r="H20" s="131">
        <f t="shared" si="1"/>
        <v>0</v>
      </c>
      <c r="I20" s="122">
        <v>13</v>
      </c>
      <c r="J20" s="75" t="s">
        <v>28</v>
      </c>
      <c r="K20" s="74"/>
      <c r="L20" s="74"/>
      <c r="M20" s="120">
        <f t="shared" si="2"/>
        <v>0</v>
      </c>
      <c r="N20" s="87"/>
      <c r="O20" s="92"/>
      <c r="P20" s="123">
        <f t="shared" si="3"/>
        <v>0</v>
      </c>
      <c r="Q20" s="86"/>
      <c r="R20" s="95"/>
      <c r="S20" s="124">
        <f t="shared" si="4"/>
        <v>0</v>
      </c>
      <c r="T20" s="80"/>
      <c r="U20" s="95"/>
      <c r="V20" s="125">
        <f t="shared" si="5"/>
        <v>0</v>
      </c>
      <c r="W20" s="99"/>
      <c r="X20" s="95"/>
      <c r="Y20" s="37">
        <f t="shared" si="6"/>
        <v>0</v>
      </c>
      <c r="Z20" s="87"/>
      <c r="AA20" s="153">
        <f t="shared" si="7"/>
        <v>0</v>
      </c>
      <c r="AB20" s="155" t="str">
        <f t="shared" si="8"/>
        <v/>
      </c>
      <c r="AC20" s="1"/>
      <c r="AD20" s="1"/>
      <c r="AE20" s="1"/>
      <c r="AF20" s="1"/>
    </row>
    <row r="21" spans="2:38" ht="15.6">
      <c r="B21" s="128">
        <v>14</v>
      </c>
      <c r="C21" s="75" t="s">
        <v>28</v>
      </c>
      <c r="D21" s="74"/>
      <c r="E21" s="74"/>
      <c r="F21" s="129">
        <f t="shared" si="0"/>
        <v>0</v>
      </c>
      <c r="G21" s="77"/>
      <c r="H21" s="131">
        <f t="shared" si="1"/>
        <v>0</v>
      </c>
      <c r="I21" s="122">
        <v>14</v>
      </c>
      <c r="J21" s="75" t="s">
        <v>28</v>
      </c>
      <c r="K21" s="79"/>
      <c r="L21" s="74"/>
      <c r="M21" s="120">
        <f t="shared" si="2"/>
        <v>0</v>
      </c>
      <c r="N21" s="87"/>
      <c r="O21" s="92"/>
      <c r="P21" s="123">
        <f t="shared" si="3"/>
        <v>0</v>
      </c>
      <c r="Q21" s="86"/>
      <c r="R21" s="95"/>
      <c r="S21" s="124">
        <f t="shared" si="4"/>
        <v>0</v>
      </c>
      <c r="T21" s="80"/>
      <c r="U21" s="95"/>
      <c r="V21" s="125">
        <f t="shared" si="5"/>
        <v>0</v>
      </c>
      <c r="W21" s="99"/>
      <c r="X21" s="95"/>
      <c r="Y21" s="37">
        <f t="shared" si="6"/>
        <v>0</v>
      </c>
      <c r="Z21" s="87"/>
      <c r="AA21" s="153">
        <f t="shared" si="7"/>
        <v>0</v>
      </c>
      <c r="AB21" s="155" t="str">
        <f t="shared" si="8"/>
        <v/>
      </c>
      <c r="AC21" s="1"/>
      <c r="AD21" s="1"/>
      <c r="AE21" s="1"/>
      <c r="AF21" s="1"/>
    </row>
    <row r="22" spans="2:38" ht="15.6">
      <c r="B22" s="128">
        <v>15</v>
      </c>
      <c r="C22" s="75" t="s">
        <v>28</v>
      </c>
      <c r="D22" s="74"/>
      <c r="E22" s="74"/>
      <c r="F22" s="129">
        <f t="shared" si="0"/>
        <v>0</v>
      </c>
      <c r="G22" s="77"/>
      <c r="H22" s="131">
        <f t="shared" si="1"/>
        <v>0</v>
      </c>
      <c r="I22" s="122">
        <v>15</v>
      </c>
      <c r="J22" s="75" t="s">
        <v>28</v>
      </c>
      <c r="K22" s="74"/>
      <c r="L22" s="74"/>
      <c r="M22" s="120">
        <f t="shared" si="2"/>
        <v>0</v>
      </c>
      <c r="N22" s="87"/>
      <c r="O22" s="92"/>
      <c r="P22" s="123">
        <f t="shared" si="3"/>
        <v>0</v>
      </c>
      <c r="Q22" s="86"/>
      <c r="R22" s="95"/>
      <c r="S22" s="124">
        <f t="shared" si="4"/>
        <v>0</v>
      </c>
      <c r="T22" s="80"/>
      <c r="U22" s="95"/>
      <c r="V22" s="125">
        <f t="shared" si="5"/>
        <v>0</v>
      </c>
      <c r="W22" s="99"/>
      <c r="X22" s="95"/>
      <c r="Y22" s="37">
        <f t="shared" si="6"/>
        <v>0</v>
      </c>
      <c r="Z22" s="87"/>
      <c r="AA22" s="153">
        <f t="shared" si="7"/>
        <v>0</v>
      </c>
      <c r="AB22" s="155" t="str">
        <f t="shared" si="8"/>
        <v/>
      </c>
      <c r="AC22" s="1"/>
      <c r="AD22" s="1"/>
      <c r="AE22" s="1"/>
      <c r="AF22" s="1"/>
    </row>
    <row r="23" spans="2:38" ht="15.6">
      <c r="B23" s="119">
        <v>16</v>
      </c>
      <c r="C23" s="75" t="s">
        <v>28</v>
      </c>
      <c r="D23" s="74"/>
      <c r="E23" s="74"/>
      <c r="F23" s="129">
        <f t="shared" si="0"/>
        <v>0</v>
      </c>
      <c r="G23" s="77"/>
      <c r="H23" s="131">
        <f t="shared" si="1"/>
        <v>0</v>
      </c>
      <c r="I23" s="132">
        <v>16</v>
      </c>
      <c r="J23" s="75" t="s">
        <v>28</v>
      </c>
      <c r="K23" s="74"/>
      <c r="L23" s="74"/>
      <c r="M23" s="120">
        <f t="shared" si="2"/>
        <v>0</v>
      </c>
      <c r="N23" s="87"/>
      <c r="O23" s="92"/>
      <c r="P23" s="123">
        <f t="shared" si="3"/>
        <v>0</v>
      </c>
      <c r="Q23" s="86"/>
      <c r="R23" s="95"/>
      <c r="S23" s="124">
        <f t="shared" si="4"/>
        <v>0</v>
      </c>
      <c r="T23" s="80"/>
      <c r="U23" s="95"/>
      <c r="V23" s="125">
        <f t="shared" si="5"/>
        <v>0</v>
      </c>
      <c r="W23" s="99"/>
      <c r="X23" s="95"/>
      <c r="Y23" s="37">
        <f t="shared" si="6"/>
        <v>0</v>
      </c>
      <c r="Z23" s="87"/>
      <c r="AA23" s="153">
        <f t="shared" si="7"/>
        <v>0</v>
      </c>
      <c r="AB23" s="155" t="str">
        <f t="shared" si="8"/>
        <v/>
      </c>
      <c r="AC23" s="1"/>
      <c r="AD23" s="1"/>
      <c r="AE23" s="1"/>
      <c r="AF23" s="1"/>
    </row>
    <row r="24" spans="2:38" ht="15.6">
      <c r="B24" s="128">
        <v>17</v>
      </c>
      <c r="C24" s="75" t="s">
        <v>28</v>
      </c>
      <c r="D24" s="74"/>
      <c r="E24" s="74"/>
      <c r="F24" s="129">
        <f t="shared" si="0"/>
        <v>0</v>
      </c>
      <c r="G24" s="77"/>
      <c r="H24" s="131">
        <f t="shared" si="1"/>
        <v>0</v>
      </c>
      <c r="I24" s="122">
        <v>17</v>
      </c>
      <c r="J24" s="75" t="s">
        <v>28</v>
      </c>
      <c r="K24" s="74"/>
      <c r="L24" s="74"/>
      <c r="M24" s="120">
        <f t="shared" si="2"/>
        <v>0</v>
      </c>
      <c r="N24" s="87"/>
      <c r="O24" s="92"/>
      <c r="P24" s="123">
        <f t="shared" si="3"/>
        <v>0</v>
      </c>
      <c r="Q24" s="86"/>
      <c r="R24" s="95"/>
      <c r="S24" s="124">
        <f t="shared" si="4"/>
        <v>0</v>
      </c>
      <c r="T24" s="80"/>
      <c r="U24" s="95"/>
      <c r="V24" s="125">
        <f t="shared" si="5"/>
        <v>0</v>
      </c>
      <c r="W24" s="99"/>
      <c r="X24" s="95"/>
      <c r="Y24" s="37">
        <f t="shared" si="6"/>
        <v>0</v>
      </c>
      <c r="Z24" s="87"/>
      <c r="AA24" s="153">
        <f t="shared" si="7"/>
        <v>0</v>
      </c>
      <c r="AB24" s="155" t="str">
        <f t="shared" si="8"/>
        <v/>
      </c>
      <c r="AC24" s="1"/>
      <c r="AD24" s="1"/>
      <c r="AE24" s="1"/>
      <c r="AF24" s="1"/>
    </row>
    <row r="25" spans="2:38" ht="16.2" thickBot="1">
      <c r="B25" s="128">
        <v>18</v>
      </c>
      <c r="C25" s="75" t="s">
        <v>28</v>
      </c>
      <c r="D25" s="74"/>
      <c r="E25" s="74"/>
      <c r="F25" s="129">
        <f t="shared" si="0"/>
        <v>0</v>
      </c>
      <c r="G25" s="77"/>
      <c r="H25" s="131">
        <f t="shared" si="1"/>
        <v>0</v>
      </c>
      <c r="I25" s="122">
        <v>18</v>
      </c>
      <c r="J25" s="89" t="s">
        <v>28</v>
      </c>
      <c r="K25" s="76"/>
      <c r="L25" s="76"/>
      <c r="M25" s="133">
        <f t="shared" si="2"/>
        <v>0</v>
      </c>
      <c r="N25" s="90"/>
      <c r="O25" s="93"/>
      <c r="P25" s="134">
        <f t="shared" si="3"/>
        <v>0</v>
      </c>
      <c r="Q25" s="94"/>
      <c r="R25" s="96"/>
      <c r="S25" s="135">
        <f t="shared" si="4"/>
        <v>0</v>
      </c>
      <c r="T25" s="98"/>
      <c r="U25" s="96"/>
      <c r="V25" s="136">
        <f t="shared" si="5"/>
        <v>0</v>
      </c>
      <c r="W25" s="100"/>
      <c r="X25" s="96"/>
      <c r="Y25" s="137">
        <f t="shared" si="6"/>
        <v>0</v>
      </c>
      <c r="Z25" s="90"/>
      <c r="AA25" s="153">
        <f t="shared" si="7"/>
        <v>0</v>
      </c>
      <c r="AB25" s="155" t="str">
        <f t="shared" si="8"/>
        <v/>
      </c>
      <c r="AC25" s="1"/>
      <c r="AD25" s="1"/>
      <c r="AE25" s="1"/>
      <c r="AF25" s="1"/>
    </row>
    <row r="26" spans="2:38" ht="14.25" customHeight="1" thickBot="1">
      <c r="B26" s="138"/>
      <c r="C26" s="139" t="s">
        <v>15</v>
      </c>
      <c r="D26" s="140">
        <f>SUM(D8:D25)</f>
        <v>0</v>
      </c>
      <c r="E26" s="140">
        <f>SUM(E8:E25)</f>
        <v>0</v>
      </c>
      <c r="F26" s="141">
        <f>SUM(F8:F25)</f>
        <v>0</v>
      </c>
      <c r="G26" s="141"/>
      <c r="H26" s="142">
        <f>SUM(H8:H25)</f>
        <v>0</v>
      </c>
      <c r="I26" s="143"/>
      <c r="J26" s="144" t="s">
        <v>15</v>
      </c>
      <c r="K26" s="145">
        <f>SUM(K8:K25)</f>
        <v>0</v>
      </c>
      <c r="L26" s="145">
        <f>SUM(L8:L25)</f>
        <v>0</v>
      </c>
      <c r="M26" s="145">
        <f t="shared" ref="M26:AB26" si="9">SUM(M8:M25)</f>
        <v>0</v>
      </c>
      <c r="N26" s="146"/>
      <c r="O26" s="147"/>
      <c r="P26" s="145"/>
      <c r="Q26" s="146"/>
      <c r="R26" s="146"/>
      <c r="S26" s="146"/>
      <c r="T26" s="146"/>
      <c r="U26" s="146"/>
      <c r="V26" s="146"/>
      <c r="W26" s="146"/>
      <c r="X26" s="146"/>
      <c r="Y26" s="146"/>
      <c r="Z26" s="146"/>
      <c r="AA26" s="146">
        <f>SUM(AA8:AA25)</f>
        <v>0</v>
      </c>
      <c r="AB26" s="156">
        <f t="shared" si="9"/>
        <v>0</v>
      </c>
      <c r="AC26" s="149"/>
      <c r="AD26" s="149"/>
      <c r="AE26" s="149"/>
      <c r="AF26" s="1"/>
    </row>
    <row r="27" spans="2:38" ht="15" thickBot="1"/>
    <row r="28" spans="2:38" ht="361.5" customHeight="1" thickBot="1">
      <c r="B28" s="105"/>
      <c r="C28" s="150" t="s">
        <v>134</v>
      </c>
      <c r="D28" s="176" t="s">
        <v>128</v>
      </c>
      <c r="E28" s="177"/>
      <c r="F28" s="177"/>
      <c r="G28" s="177"/>
      <c r="H28" s="178"/>
      <c r="I28" s="151"/>
      <c r="J28" s="152" t="s">
        <v>116</v>
      </c>
      <c r="K28" s="179" t="s">
        <v>128</v>
      </c>
      <c r="L28" s="180"/>
      <c r="M28" s="180"/>
      <c r="N28" s="180"/>
      <c r="O28" s="180"/>
      <c r="P28" s="180"/>
      <c r="Q28" s="180"/>
      <c r="R28" s="180"/>
      <c r="S28" s="180"/>
      <c r="T28" s="180"/>
      <c r="U28" s="180"/>
      <c r="V28" s="180"/>
      <c r="W28" s="180"/>
      <c r="X28" s="180"/>
      <c r="Y28" s="180"/>
      <c r="Z28" s="180"/>
      <c r="AA28" s="181"/>
      <c r="AD28" s="1">
        <v>2</v>
      </c>
      <c r="AE28" s="1"/>
      <c r="AF28" s="1"/>
      <c r="AG28" s="1"/>
      <c r="AH28" s="1"/>
      <c r="AI28" s="1"/>
      <c r="AJ28" s="1"/>
      <c r="AK28" s="1"/>
      <c r="AL28" s="1"/>
    </row>
  </sheetData>
  <sheetProtection algorithmName="SHA-512" hashValue="+S0aNpG9SFMX93HPGsDWJY4GDKAwNsIdvKRZ2Q66DxHVnaWQIHKsk/k7yZtSBqIkiwaUvl7n/sqUAsOt22kvXQ==" saltValue="HILxZQuKqH4yMpUyBvlRcA==" spinCount="100000" sheet="1" objects="1" scenarios="1"/>
  <mergeCells count="12">
    <mergeCell ref="D28:H28"/>
    <mergeCell ref="K28:AA28"/>
    <mergeCell ref="B2:AA2"/>
    <mergeCell ref="B6:B7"/>
    <mergeCell ref="C6:C7"/>
    <mergeCell ref="D6:D7"/>
    <mergeCell ref="E6:E7"/>
    <mergeCell ref="F6:F7"/>
    <mergeCell ref="G6:G7"/>
    <mergeCell ref="H6:H7"/>
    <mergeCell ref="J6:N6"/>
    <mergeCell ref="O6:AA6"/>
  </mergeCells>
  <hyperlinks>
    <hyperlink ref="B2:AA2" location="Pagrindinis!A1" display="GALUTINĖS ENERGIJOS VARTOJIMO ANALIZĖ IR PRELIMINARŪS TECHNINIAI SPRENDIMAI" xr:uid="{E0989B04-D7FB-4BD3-A171-B8ECF6B3C6D5}"/>
  </hyperlinks>
  <pageMargins left="1" right="1" top="1" bottom="1" header="0.5" footer="0.5"/>
  <pageSetup scale="21" orientation="portrait" r:id="rId1"/>
  <colBreaks count="1" manualBreakCount="1">
    <brk id="20" max="97" man="1"/>
  </colBreaks>
  <extLst>
    <ext xmlns:x14="http://schemas.microsoft.com/office/spreadsheetml/2009/9/main" uri="{CCE6A557-97BC-4b89-ADB6-D9C93CAAB3DF}">
      <x14:dataValidations xmlns:xm="http://schemas.microsoft.com/office/excel/2006/main" count="1">
        <x14:dataValidation type="list" allowBlank="1" showInputMessage="1" showErrorMessage="1" xr:uid="{39C4B0BE-65D7-4578-9AF9-0988BD312105}">
          <x14:formula1>
            <xm:f>Pagalbinis!$B$2:$B$19</xm:f>
          </x14:formula1>
          <xm:sqref>O8:O25 R8:R25 U8:U25 X8:X25</xm:sqref>
        </x14:dataValidation>
      </x14:dataValidation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AEBBF-B5B7-4D2D-A2BB-E80D8FD45105}">
  <dimension ref="B2:AL28"/>
  <sheetViews>
    <sheetView zoomScale="70" zoomScaleNormal="70" zoomScaleSheetLayoutView="85" workbookViewId="0">
      <selection activeCell="C3" sqref="C3"/>
    </sheetView>
  </sheetViews>
  <sheetFormatPr defaultRowHeight="14.4"/>
  <cols>
    <col min="1" max="1" width="2" customWidth="1"/>
    <col min="2" max="2" width="5.33203125" customWidth="1"/>
    <col min="3" max="3" width="33.109375" customWidth="1"/>
    <col min="4" max="4" width="9.88671875" customWidth="1"/>
    <col min="5" max="5" width="8.6640625" customWidth="1"/>
    <col min="6" max="7" width="11.44140625" customWidth="1"/>
    <col min="8" max="8" width="21.33203125" customWidth="1"/>
    <col min="9" max="9" width="3.6640625" customWidth="1"/>
    <col min="10" max="10" width="37.5546875" customWidth="1"/>
    <col min="11" max="11" width="13.6640625" customWidth="1"/>
    <col min="12" max="13" width="13.88671875" customWidth="1"/>
    <col min="14" max="26" width="15.88671875" customWidth="1"/>
    <col min="27" max="27" width="23.5546875" customWidth="1"/>
    <col min="28" max="28" width="48.6640625" customWidth="1"/>
    <col min="29" max="29" width="34.88671875" customWidth="1"/>
    <col min="30" max="30" width="16" customWidth="1"/>
  </cols>
  <sheetData>
    <row r="2" spans="2:32" s="102" customFormat="1" ht="18">
      <c r="B2" s="175" t="s">
        <v>11</v>
      </c>
      <c r="C2" s="175"/>
      <c r="D2" s="175"/>
      <c r="E2" s="175"/>
      <c r="F2" s="175"/>
      <c r="G2" s="175"/>
      <c r="H2" s="175"/>
      <c r="I2" s="175"/>
      <c r="J2" s="175"/>
      <c r="K2" s="175"/>
      <c r="L2" s="175"/>
      <c r="M2" s="175"/>
      <c r="N2" s="175"/>
      <c r="O2" s="175"/>
      <c r="P2" s="175"/>
      <c r="Q2" s="175"/>
      <c r="R2" s="175"/>
      <c r="S2" s="175"/>
      <c r="T2" s="175"/>
      <c r="U2" s="175"/>
      <c r="V2" s="175"/>
      <c r="W2" s="175"/>
      <c r="X2" s="175"/>
      <c r="Y2" s="175"/>
      <c r="Z2" s="175"/>
      <c r="AA2" s="175"/>
      <c r="AB2" t="s">
        <v>3</v>
      </c>
    </row>
    <row r="3" spans="2:32" s="102" customFormat="1" ht="21">
      <c r="B3" s="103" t="s">
        <v>106</v>
      </c>
      <c r="C3" s="71"/>
      <c r="D3" s="2"/>
      <c r="E3" s="2"/>
      <c r="F3" s="2"/>
      <c r="G3" s="104"/>
      <c r="H3" s="104"/>
      <c r="I3" s="104"/>
      <c r="J3" s="104"/>
      <c r="K3" s="104"/>
      <c r="L3" s="2"/>
      <c r="M3" s="2"/>
      <c r="N3" s="2"/>
      <c r="O3" s="2"/>
      <c r="P3" s="2"/>
      <c r="Q3" s="2"/>
      <c r="R3" s="2"/>
      <c r="S3" s="2"/>
      <c r="T3" s="2"/>
      <c r="U3" s="2"/>
      <c r="V3" s="2"/>
      <c r="W3" s="2"/>
      <c r="X3" s="2"/>
      <c r="Y3" s="2"/>
      <c r="Z3" s="2"/>
      <c r="AA3" s="2"/>
      <c r="AB3" s="4" t="s">
        <v>29</v>
      </c>
    </row>
    <row r="4" spans="2:32" ht="12" customHeight="1">
      <c r="E4" s="105"/>
      <c r="F4" s="105"/>
      <c r="G4" s="105"/>
      <c r="H4" s="105"/>
      <c r="I4" s="105"/>
      <c r="J4" s="101"/>
      <c r="K4" s="101"/>
      <c r="L4" s="101"/>
      <c r="M4" s="101"/>
      <c r="N4" s="101"/>
      <c r="O4" s="101"/>
      <c r="P4" s="101"/>
      <c r="Q4" s="101"/>
      <c r="R4" s="101"/>
      <c r="S4" s="101"/>
      <c r="T4" s="101"/>
      <c r="U4" s="101"/>
      <c r="V4" s="101"/>
      <c r="W4" s="101"/>
      <c r="X4" s="101"/>
      <c r="Y4" s="101"/>
      <c r="Z4" s="101"/>
      <c r="AA4" s="1"/>
      <c r="AB4" s="5" t="s">
        <v>129</v>
      </c>
      <c r="AC4" s="1"/>
      <c r="AD4" s="1"/>
      <c r="AE4" s="1"/>
      <c r="AF4" s="1"/>
    </row>
    <row r="5" spans="2:32" ht="15" thickBot="1">
      <c r="C5" s="106" t="s">
        <v>23</v>
      </c>
      <c r="E5" s="105"/>
      <c r="F5" s="105"/>
      <c r="G5" s="105"/>
      <c r="I5" s="105"/>
      <c r="J5" s="106" t="s">
        <v>24</v>
      </c>
      <c r="L5" s="107"/>
      <c r="M5" s="107"/>
      <c r="N5" s="107"/>
      <c r="O5" s="107"/>
      <c r="P5" s="107"/>
      <c r="Q5" s="107"/>
      <c r="R5" s="107"/>
      <c r="S5" s="107"/>
      <c r="T5" s="107"/>
      <c r="U5" s="107"/>
      <c r="V5" s="107"/>
      <c r="W5" s="107"/>
      <c r="X5" s="107"/>
      <c r="Y5" s="107"/>
      <c r="Z5" s="107"/>
      <c r="AA5" s="1"/>
      <c r="AB5" s="1"/>
      <c r="AC5" s="1"/>
      <c r="AD5" s="1"/>
      <c r="AE5" s="1"/>
      <c r="AF5" s="1"/>
    </row>
    <row r="6" spans="2:32" ht="15" thickBot="1">
      <c r="B6" s="194" t="s">
        <v>25</v>
      </c>
      <c r="C6" s="192" t="s">
        <v>26</v>
      </c>
      <c r="D6" s="190" t="s">
        <v>27</v>
      </c>
      <c r="E6" s="190" t="s">
        <v>13</v>
      </c>
      <c r="F6" s="190" t="s">
        <v>16</v>
      </c>
      <c r="G6" s="190" t="s">
        <v>64</v>
      </c>
      <c r="H6" s="188" t="s">
        <v>56</v>
      </c>
      <c r="I6" s="105"/>
      <c r="J6" s="185" t="s">
        <v>115</v>
      </c>
      <c r="K6" s="186"/>
      <c r="L6" s="186"/>
      <c r="M6" s="186"/>
      <c r="N6" s="187"/>
      <c r="O6" s="182" t="s">
        <v>113</v>
      </c>
      <c r="P6" s="183"/>
      <c r="Q6" s="183"/>
      <c r="R6" s="183"/>
      <c r="S6" s="183"/>
      <c r="T6" s="183"/>
      <c r="U6" s="183"/>
      <c r="V6" s="183"/>
      <c r="W6" s="183"/>
      <c r="X6" s="183"/>
      <c r="Y6" s="183"/>
      <c r="Z6" s="183"/>
      <c r="AA6" s="184"/>
      <c r="AB6" s="1"/>
      <c r="AC6" s="1"/>
      <c r="AD6" s="1"/>
      <c r="AE6" s="1"/>
      <c r="AF6" s="1"/>
    </row>
    <row r="7" spans="2:32" ht="131.25" customHeight="1" thickBot="1">
      <c r="B7" s="195"/>
      <c r="C7" s="193"/>
      <c r="D7" s="191"/>
      <c r="E7" s="191"/>
      <c r="F7" s="191"/>
      <c r="G7" s="191"/>
      <c r="H7" s="189"/>
      <c r="I7" s="108" t="s">
        <v>25</v>
      </c>
      <c r="J7" s="109" t="s">
        <v>130</v>
      </c>
      <c r="K7" s="110" t="s">
        <v>14</v>
      </c>
      <c r="L7" s="111" t="s">
        <v>13</v>
      </c>
      <c r="M7" s="112" t="s">
        <v>16</v>
      </c>
      <c r="N7" s="113" t="s">
        <v>64</v>
      </c>
      <c r="O7" s="114" t="s">
        <v>118</v>
      </c>
      <c r="P7" s="115" t="s">
        <v>119</v>
      </c>
      <c r="Q7" s="116" t="s">
        <v>120</v>
      </c>
      <c r="R7" s="115" t="s">
        <v>131</v>
      </c>
      <c r="S7" s="115" t="s">
        <v>121</v>
      </c>
      <c r="T7" s="115" t="s">
        <v>122</v>
      </c>
      <c r="U7" s="114" t="s">
        <v>132</v>
      </c>
      <c r="V7" s="115" t="s">
        <v>123</v>
      </c>
      <c r="W7" s="115" t="s">
        <v>124</v>
      </c>
      <c r="X7" s="114" t="s">
        <v>133</v>
      </c>
      <c r="Y7" s="115" t="s">
        <v>125</v>
      </c>
      <c r="Z7" s="115" t="s">
        <v>126</v>
      </c>
      <c r="AA7" s="114" t="s">
        <v>57</v>
      </c>
      <c r="AB7" s="154" t="s">
        <v>112</v>
      </c>
      <c r="AC7" s="1"/>
      <c r="AD7" s="1"/>
      <c r="AE7" s="1"/>
      <c r="AF7" s="1"/>
    </row>
    <row r="8" spans="2:32" ht="15.6">
      <c r="B8" s="119">
        <v>1</v>
      </c>
      <c r="C8" s="75" t="s">
        <v>28</v>
      </c>
      <c r="D8" s="85"/>
      <c r="E8" s="85"/>
      <c r="F8" s="120">
        <f>D8*E8</f>
        <v>0</v>
      </c>
      <c r="G8" s="81"/>
      <c r="H8" s="121">
        <f>F8*G8/1000</f>
        <v>0</v>
      </c>
      <c r="I8" s="122">
        <v>1</v>
      </c>
      <c r="J8" s="75" t="s">
        <v>28</v>
      </c>
      <c r="K8" s="72"/>
      <c r="L8" s="72"/>
      <c r="M8" s="120">
        <f>K8*L8</f>
        <v>0</v>
      </c>
      <c r="N8" s="86"/>
      <c r="O8" s="92"/>
      <c r="P8" s="123">
        <f>M8*O8</f>
        <v>0</v>
      </c>
      <c r="Q8" s="86"/>
      <c r="R8" s="95"/>
      <c r="S8" s="124">
        <f>M8*R8</f>
        <v>0</v>
      </c>
      <c r="T8" s="97"/>
      <c r="U8" s="95"/>
      <c r="V8" s="125">
        <f>U8*M8</f>
        <v>0</v>
      </c>
      <c r="W8" s="99"/>
      <c r="X8" s="95"/>
      <c r="Y8" s="123">
        <f>M8*X8</f>
        <v>0</v>
      </c>
      <c r="Z8" s="86"/>
      <c r="AA8" s="153">
        <f>(P8*Q8/1000)+(S8*T8/1000)+(V8*W8/1000)+(Y8*Z8/1000)</f>
        <v>0</v>
      </c>
      <c r="AB8" s="155" t="str">
        <f>IF(Q8+T8+W8+Z8&lt;&gt;N8,"Darbo valandų skaičius nesutampa su nurodytu N stulpelyje","")</f>
        <v/>
      </c>
      <c r="AC8" s="1"/>
      <c r="AD8" s="1"/>
      <c r="AE8" s="1"/>
      <c r="AF8" s="1"/>
    </row>
    <row r="9" spans="2:32" ht="15.6">
      <c r="B9" s="128">
        <v>2</v>
      </c>
      <c r="C9" s="75" t="s">
        <v>28</v>
      </c>
      <c r="D9" s="76"/>
      <c r="E9" s="76"/>
      <c r="F9" s="129">
        <f t="shared" ref="F9:F25" si="0">D9*E9</f>
        <v>0</v>
      </c>
      <c r="G9" s="77"/>
      <c r="H9" s="130">
        <f t="shared" ref="H9:H25" si="1">F9*G9/1000</f>
        <v>0</v>
      </c>
      <c r="I9" s="122">
        <v>2</v>
      </c>
      <c r="J9" s="75" t="s">
        <v>28</v>
      </c>
      <c r="K9" s="78"/>
      <c r="L9" s="74"/>
      <c r="M9" s="120">
        <f t="shared" ref="M9:M25" si="2">K9*L9</f>
        <v>0</v>
      </c>
      <c r="N9" s="87"/>
      <c r="O9" s="92"/>
      <c r="P9" s="123">
        <f t="shared" ref="P9:P25" si="3">M9*O9</f>
        <v>0</v>
      </c>
      <c r="Q9" s="86"/>
      <c r="R9" s="95"/>
      <c r="S9" s="124">
        <f t="shared" ref="S9:S25" si="4">M9*R9</f>
        <v>0</v>
      </c>
      <c r="T9" s="97"/>
      <c r="U9" s="95"/>
      <c r="V9" s="125">
        <f t="shared" ref="V9:V25" si="5">U9*M9</f>
        <v>0</v>
      </c>
      <c r="W9" s="99"/>
      <c r="X9" s="95"/>
      <c r="Y9" s="37">
        <f t="shared" ref="Y9:Y25" si="6">M9*X9</f>
        <v>0</v>
      </c>
      <c r="Z9" s="87"/>
      <c r="AA9" s="153">
        <f t="shared" ref="AA9:AA25" si="7">(P9*Q9/1000)+(S9*T9/1000)+(V9*W9/1000)+(Y9*Z9/1000)</f>
        <v>0</v>
      </c>
      <c r="AB9" s="155" t="str">
        <f t="shared" ref="AB9:AB25" si="8">IF(Q9+T9+W9+Z9&lt;&gt;N9,"Darbo valandų skaičius nesutampa su nurodytu N stulpelyje","")</f>
        <v/>
      </c>
      <c r="AC9" s="1"/>
      <c r="AD9" s="1"/>
      <c r="AE9" s="1"/>
      <c r="AF9" s="1"/>
    </row>
    <row r="10" spans="2:32" ht="15.6">
      <c r="B10" s="128">
        <v>3</v>
      </c>
      <c r="C10" s="75" t="s">
        <v>28</v>
      </c>
      <c r="D10" s="74"/>
      <c r="E10" s="74"/>
      <c r="F10" s="129">
        <f t="shared" si="0"/>
        <v>0</v>
      </c>
      <c r="G10" s="77"/>
      <c r="H10" s="130">
        <f t="shared" si="1"/>
        <v>0</v>
      </c>
      <c r="I10" s="122">
        <v>3</v>
      </c>
      <c r="J10" s="75" t="s">
        <v>28</v>
      </c>
      <c r="K10" s="74"/>
      <c r="L10" s="74"/>
      <c r="M10" s="120">
        <f t="shared" si="2"/>
        <v>0</v>
      </c>
      <c r="N10" s="87"/>
      <c r="O10" s="92"/>
      <c r="P10" s="123">
        <f t="shared" si="3"/>
        <v>0</v>
      </c>
      <c r="Q10" s="86"/>
      <c r="R10" s="95"/>
      <c r="S10" s="124">
        <f t="shared" si="4"/>
        <v>0</v>
      </c>
      <c r="T10" s="97"/>
      <c r="U10" s="95"/>
      <c r="V10" s="125">
        <f t="shared" si="5"/>
        <v>0</v>
      </c>
      <c r="W10" s="99"/>
      <c r="X10" s="95"/>
      <c r="Y10" s="37">
        <f t="shared" si="6"/>
        <v>0</v>
      </c>
      <c r="Z10" s="87"/>
      <c r="AA10" s="153">
        <f t="shared" si="7"/>
        <v>0</v>
      </c>
      <c r="AB10" s="155" t="str">
        <f t="shared" si="8"/>
        <v/>
      </c>
      <c r="AC10" s="1"/>
      <c r="AD10" s="1"/>
      <c r="AE10" s="1"/>
      <c r="AF10" s="1"/>
    </row>
    <row r="11" spans="2:32" ht="15.6">
      <c r="B11" s="119">
        <v>4</v>
      </c>
      <c r="C11" s="75" t="s">
        <v>28</v>
      </c>
      <c r="D11" s="76"/>
      <c r="E11" s="76"/>
      <c r="F11" s="129">
        <f t="shared" si="0"/>
        <v>0</v>
      </c>
      <c r="G11" s="77"/>
      <c r="H11" s="131">
        <f t="shared" si="1"/>
        <v>0</v>
      </c>
      <c r="I11" s="132">
        <v>4</v>
      </c>
      <c r="J11" s="75" t="s">
        <v>28</v>
      </c>
      <c r="K11" s="74"/>
      <c r="L11" s="74"/>
      <c r="M11" s="120">
        <f t="shared" si="2"/>
        <v>0</v>
      </c>
      <c r="N11" s="87"/>
      <c r="O11" s="92"/>
      <c r="P11" s="123">
        <f t="shared" si="3"/>
        <v>0</v>
      </c>
      <c r="Q11" s="86"/>
      <c r="R11" s="95"/>
      <c r="S11" s="124">
        <f t="shared" si="4"/>
        <v>0</v>
      </c>
      <c r="T11" s="97"/>
      <c r="U11" s="95"/>
      <c r="V11" s="125">
        <f t="shared" si="5"/>
        <v>0</v>
      </c>
      <c r="W11" s="99"/>
      <c r="X11" s="95"/>
      <c r="Y11" s="37">
        <f t="shared" si="6"/>
        <v>0</v>
      </c>
      <c r="Z11" s="87"/>
      <c r="AA11" s="153">
        <f t="shared" si="7"/>
        <v>0</v>
      </c>
      <c r="AB11" s="155" t="str">
        <f t="shared" si="8"/>
        <v/>
      </c>
      <c r="AC11" s="1"/>
      <c r="AD11" s="1"/>
      <c r="AE11" s="1"/>
      <c r="AF11" s="1"/>
    </row>
    <row r="12" spans="2:32" ht="15.6">
      <c r="B12" s="128">
        <v>5</v>
      </c>
      <c r="C12" s="75" t="s">
        <v>28</v>
      </c>
      <c r="D12" s="74"/>
      <c r="E12" s="74"/>
      <c r="F12" s="129">
        <f t="shared" si="0"/>
        <v>0</v>
      </c>
      <c r="G12" s="77"/>
      <c r="H12" s="131">
        <f t="shared" si="1"/>
        <v>0</v>
      </c>
      <c r="I12" s="122">
        <v>5</v>
      </c>
      <c r="J12" s="75" t="s">
        <v>28</v>
      </c>
      <c r="K12" s="74"/>
      <c r="L12" s="74"/>
      <c r="M12" s="120">
        <f t="shared" si="2"/>
        <v>0</v>
      </c>
      <c r="N12" s="87"/>
      <c r="O12" s="92"/>
      <c r="P12" s="123">
        <f t="shared" si="3"/>
        <v>0</v>
      </c>
      <c r="Q12" s="86"/>
      <c r="R12" s="95"/>
      <c r="S12" s="124">
        <f t="shared" si="4"/>
        <v>0</v>
      </c>
      <c r="T12" s="80"/>
      <c r="U12" s="95"/>
      <c r="V12" s="125">
        <f t="shared" si="5"/>
        <v>0</v>
      </c>
      <c r="W12" s="99"/>
      <c r="X12" s="95"/>
      <c r="Y12" s="37">
        <f t="shared" si="6"/>
        <v>0</v>
      </c>
      <c r="Z12" s="87"/>
      <c r="AA12" s="153">
        <f t="shared" si="7"/>
        <v>0</v>
      </c>
      <c r="AB12" s="155" t="str">
        <f t="shared" si="8"/>
        <v/>
      </c>
      <c r="AD12" s="1"/>
      <c r="AE12" s="1"/>
      <c r="AF12" s="1"/>
    </row>
    <row r="13" spans="2:32" ht="15.6">
      <c r="B13" s="128">
        <v>6</v>
      </c>
      <c r="C13" s="75" t="s">
        <v>28</v>
      </c>
      <c r="D13" s="74"/>
      <c r="E13" s="74"/>
      <c r="F13" s="129">
        <f t="shared" si="0"/>
        <v>0</v>
      </c>
      <c r="G13" s="77"/>
      <c r="H13" s="131">
        <f t="shared" si="1"/>
        <v>0</v>
      </c>
      <c r="I13" s="122">
        <v>6</v>
      </c>
      <c r="J13" s="75" t="s">
        <v>28</v>
      </c>
      <c r="K13" s="78"/>
      <c r="L13" s="74"/>
      <c r="M13" s="120">
        <f t="shared" si="2"/>
        <v>0</v>
      </c>
      <c r="N13" s="87"/>
      <c r="O13" s="92"/>
      <c r="P13" s="123">
        <f t="shared" si="3"/>
        <v>0</v>
      </c>
      <c r="Q13" s="86"/>
      <c r="R13" s="95"/>
      <c r="S13" s="124">
        <f t="shared" si="4"/>
        <v>0</v>
      </c>
      <c r="T13" s="80"/>
      <c r="U13" s="95"/>
      <c r="V13" s="125">
        <f t="shared" si="5"/>
        <v>0</v>
      </c>
      <c r="W13" s="99"/>
      <c r="X13" s="95"/>
      <c r="Y13" s="37">
        <f t="shared" si="6"/>
        <v>0</v>
      </c>
      <c r="Z13" s="87"/>
      <c r="AA13" s="153">
        <f t="shared" si="7"/>
        <v>0</v>
      </c>
      <c r="AB13" s="155" t="str">
        <f t="shared" si="8"/>
        <v/>
      </c>
      <c r="AC13" s="1"/>
      <c r="AD13" s="1"/>
      <c r="AE13" s="1"/>
      <c r="AF13" s="1"/>
    </row>
    <row r="14" spans="2:32" ht="15.6">
      <c r="B14" s="119">
        <v>7</v>
      </c>
      <c r="C14" s="75" t="s">
        <v>28</v>
      </c>
      <c r="D14" s="74"/>
      <c r="E14" s="74"/>
      <c r="F14" s="129">
        <f t="shared" si="0"/>
        <v>0</v>
      </c>
      <c r="G14" s="77"/>
      <c r="H14" s="131">
        <f t="shared" si="1"/>
        <v>0</v>
      </c>
      <c r="I14" s="122">
        <v>7</v>
      </c>
      <c r="J14" s="75" t="s">
        <v>28</v>
      </c>
      <c r="K14" s="74"/>
      <c r="L14" s="74"/>
      <c r="M14" s="120">
        <f t="shared" si="2"/>
        <v>0</v>
      </c>
      <c r="N14" s="87"/>
      <c r="O14" s="92"/>
      <c r="P14" s="123">
        <f t="shared" si="3"/>
        <v>0</v>
      </c>
      <c r="Q14" s="86"/>
      <c r="R14" s="95"/>
      <c r="S14" s="124">
        <f t="shared" si="4"/>
        <v>0</v>
      </c>
      <c r="T14" s="80"/>
      <c r="U14" s="95"/>
      <c r="V14" s="125">
        <f t="shared" si="5"/>
        <v>0</v>
      </c>
      <c r="W14" s="99"/>
      <c r="X14" s="95"/>
      <c r="Y14" s="37">
        <f t="shared" si="6"/>
        <v>0</v>
      </c>
      <c r="Z14" s="87"/>
      <c r="AA14" s="153">
        <f t="shared" si="7"/>
        <v>0</v>
      </c>
      <c r="AB14" s="155" t="str">
        <f t="shared" si="8"/>
        <v/>
      </c>
      <c r="AC14" s="1"/>
      <c r="AD14" s="1"/>
      <c r="AE14" s="1"/>
      <c r="AF14" s="1"/>
    </row>
    <row r="15" spans="2:32" ht="15.6">
      <c r="B15" s="128">
        <v>8</v>
      </c>
      <c r="C15" s="75" t="s">
        <v>28</v>
      </c>
      <c r="D15" s="74"/>
      <c r="E15" s="74"/>
      <c r="F15" s="129">
        <f t="shared" si="0"/>
        <v>0</v>
      </c>
      <c r="G15" s="77"/>
      <c r="H15" s="131">
        <f t="shared" si="1"/>
        <v>0</v>
      </c>
      <c r="I15" s="132">
        <v>8</v>
      </c>
      <c r="J15" s="75" t="s">
        <v>28</v>
      </c>
      <c r="K15" s="74"/>
      <c r="L15" s="74"/>
      <c r="M15" s="120">
        <f t="shared" si="2"/>
        <v>0</v>
      </c>
      <c r="N15" s="87"/>
      <c r="O15" s="92"/>
      <c r="P15" s="123">
        <f t="shared" si="3"/>
        <v>0</v>
      </c>
      <c r="Q15" s="86"/>
      <c r="R15" s="95"/>
      <c r="S15" s="124">
        <f t="shared" si="4"/>
        <v>0</v>
      </c>
      <c r="T15" s="80"/>
      <c r="U15" s="95"/>
      <c r="V15" s="125">
        <f t="shared" si="5"/>
        <v>0</v>
      </c>
      <c r="W15" s="99"/>
      <c r="X15" s="95"/>
      <c r="Y15" s="37">
        <f t="shared" si="6"/>
        <v>0</v>
      </c>
      <c r="Z15" s="87"/>
      <c r="AA15" s="153">
        <f t="shared" si="7"/>
        <v>0</v>
      </c>
      <c r="AB15" s="155" t="str">
        <f t="shared" si="8"/>
        <v/>
      </c>
      <c r="AC15" s="1"/>
      <c r="AD15" s="1"/>
      <c r="AE15" s="1"/>
      <c r="AF15" s="1"/>
    </row>
    <row r="16" spans="2:32" ht="15.6">
      <c r="B16" s="128">
        <v>9</v>
      </c>
      <c r="C16" s="75" t="s">
        <v>28</v>
      </c>
      <c r="D16" s="74"/>
      <c r="E16" s="74"/>
      <c r="F16" s="129">
        <f t="shared" si="0"/>
        <v>0</v>
      </c>
      <c r="G16" s="77"/>
      <c r="H16" s="131">
        <f t="shared" si="1"/>
        <v>0</v>
      </c>
      <c r="I16" s="122">
        <v>9</v>
      </c>
      <c r="J16" s="75" t="s">
        <v>28</v>
      </c>
      <c r="K16" s="74"/>
      <c r="L16" s="74"/>
      <c r="M16" s="120">
        <f t="shared" si="2"/>
        <v>0</v>
      </c>
      <c r="N16" s="87"/>
      <c r="O16" s="92"/>
      <c r="P16" s="123">
        <f t="shared" si="3"/>
        <v>0</v>
      </c>
      <c r="Q16" s="86"/>
      <c r="R16" s="95"/>
      <c r="S16" s="124">
        <f t="shared" si="4"/>
        <v>0</v>
      </c>
      <c r="T16" s="80"/>
      <c r="U16" s="95"/>
      <c r="V16" s="125">
        <f t="shared" si="5"/>
        <v>0</v>
      </c>
      <c r="W16" s="99"/>
      <c r="X16" s="95"/>
      <c r="Y16" s="37">
        <f t="shared" si="6"/>
        <v>0</v>
      </c>
      <c r="Z16" s="87"/>
      <c r="AA16" s="153">
        <f t="shared" si="7"/>
        <v>0</v>
      </c>
      <c r="AB16" s="155" t="str">
        <f t="shared" si="8"/>
        <v/>
      </c>
      <c r="AC16" s="1"/>
      <c r="AD16" s="1"/>
      <c r="AE16" s="1"/>
      <c r="AF16" s="1"/>
    </row>
    <row r="17" spans="2:38" ht="15.6">
      <c r="B17" s="119">
        <v>10</v>
      </c>
      <c r="C17" s="75" t="s">
        <v>28</v>
      </c>
      <c r="D17" s="74"/>
      <c r="E17" s="74"/>
      <c r="F17" s="129">
        <f t="shared" si="0"/>
        <v>0</v>
      </c>
      <c r="G17" s="77"/>
      <c r="H17" s="131">
        <f t="shared" si="1"/>
        <v>0</v>
      </c>
      <c r="I17" s="122">
        <v>10</v>
      </c>
      <c r="J17" s="75" t="s">
        <v>28</v>
      </c>
      <c r="K17" s="74"/>
      <c r="L17" s="74"/>
      <c r="M17" s="120">
        <f t="shared" si="2"/>
        <v>0</v>
      </c>
      <c r="N17" s="87"/>
      <c r="O17" s="92"/>
      <c r="P17" s="123">
        <f t="shared" si="3"/>
        <v>0</v>
      </c>
      <c r="Q17" s="86"/>
      <c r="R17" s="95"/>
      <c r="S17" s="124">
        <f t="shared" si="4"/>
        <v>0</v>
      </c>
      <c r="T17" s="80"/>
      <c r="U17" s="95"/>
      <c r="V17" s="125">
        <f t="shared" si="5"/>
        <v>0</v>
      </c>
      <c r="W17" s="99"/>
      <c r="X17" s="95"/>
      <c r="Y17" s="37">
        <f t="shared" si="6"/>
        <v>0</v>
      </c>
      <c r="Z17" s="87"/>
      <c r="AA17" s="153">
        <f t="shared" si="7"/>
        <v>0</v>
      </c>
      <c r="AB17" s="155" t="str">
        <f t="shared" si="8"/>
        <v/>
      </c>
      <c r="AC17" s="1"/>
      <c r="AD17" s="1"/>
      <c r="AE17" s="1"/>
      <c r="AF17" s="1"/>
    </row>
    <row r="18" spans="2:38" ht="15.6">
      <c r="B18" s="128">
        <v>11</v>
      </c>
      <c r="C18" s="75" t="s">
        <v>28</v>
      </c>
      <c r="D18" s="74"/>
      <c r="E18" s="74"/>
      <c r="F18" s="129">
        <f t="shared" si="0"/>
        <v>0</v>
      </c>
      <c r="G18" s="77"/>
      <c r="H18" s="131">
        <f t="shared" si="1"/>
        <v>0</v>
      </c>
      <c r="I18" s="122">
        <v>11</v>
      </c>
      <c r="J18" s="75" t="s">
        <v>28</v>
      </c>
      <c r="K18" s="74"/>
      <c r="L18" s="74"/>
      <c r="M18" s="120">
        <f t="shared" si="2"/>
        <v>0</v>
      </c>
      <c r="N18" s="87"/>
      <c r="O18" s="92"/>
      <c r="P18" s="123">
        <f t="shared" si="3"/>
        <v>0</v>
      </c>
      <c r="Q18" s="86"/>
      <c r="R18" s="95"/>
      <c r="S18" s="124">
        <f t="shared" si="4"/>
        <v>0</v>
      </c>
      <c r="T18" s="80"/>
      <c r="U18" s="95"/>
      <c r="V18" s="125">
        <f t="shared" si="5"/>
        <v>0</v>
      </c>
      <c r="W18" s="99"/>
      <c r="X18" s="95"/>
      <c r="Y18" s="37">
        <f t="shared" si="6"/>
        <v>0</v>
      </c>
      <c r="Z18" s="87"/>
      <c r="AA18" s="153">
        <f t="shared" si="7"/>
        <v>0</v>
      </c>
      <c r="AB18" s="155" t="str">
        <f t="shared" si="8"/>
        <v/>
      </c>
      <c r="AC18" s="1"/>
      <c r="AD18" s="1"/>
      <c r="AE18" s="1"/>
      <c r="AF18" s="1"/>
    </row>
    <row r="19" spans="2:38" ht="15.6">
      <c r="B19" s="128">
        <v>12</v>
      </c>
      <c r="C19" s="75" t="s">
        <v>28</v>
      </c>
      <c r="D19" s="74"/>
      <c r="E19" s="74"/>
      <c r="F19" s="129">
        <f t="shared" si="0"/>
        <v>0</v>
      </c>
      <c r="G19" s="77"/>
      <c r="H19" s="131">
        <f t="shared" si="1"/>
        <v>0</v>
      </c>
      <c r="I19" s="132">
        <v>12</v>
      </c>
      <c r="J19" s="75" t="s">
        <v>28</v>
      </c>
      <c r="K19" s="74"/>
      <c r="L19" s="74"/>
      <c r="M19" s="120">
        <f t="shared" si="2"/>
        <v>0</v>
      </c>
      <c r="N19" s="87"/>
      <c r="O19" s="92"/>
      <c r="P19" s="123">
        <f t="shared" si="3"/>
        <v>0</v>
      </c>
      <c r="Q19" s="86"/>
      <c r="R19" s="95"/>
      <c r="S19" s="124">
        <f t="shared" si="4"/>
        <v>0</v>
      </c>
      <c r="T19" s="80"/>
      <c r="U19" s="95"/>
      <c r="V19" s="125">
        <f t="shared" si="5"/>
        <v>0</v>
      </c>
      <c r="W19" s="99"/>
      <c r="X19" s="95"/>
      <c r="Y19" s="37">
        <f t="shared" si="6"/>
        <v>0</v>
      </c>
      <c r="Z19" s="87"/>
      <c r="AA19" s="153">
        <f t="shared" si="7"/>
        <v>0</v>
      </c>
      <c r="AB19" s="155" t="str">
        <f t="shared" si="8"/>
        <v/>
      </c>
      <c r="AC19" s="1"/>
      <c r="AD19" s="1"/>
      <c r="AE19" s="1"/>
      <c r="AF19" s="1"/>
    </row>
    <row r="20" spans="2:38" ht="15.6">
      <c r="B20" s="119">
        <v>13</v>
      </c>
      <c r="C20" s="75" t="s">
        <v>28</v>
      </c>
      <c r="D20" s="74"/>
      <c r="E20" s="74"/>
      <c r="F20" s="129">
        <f t="shared" si="0"/>
        <v>0</v>
      </c>
      <c r="G20" s="77"/>
      <c r="H20" s="131">
        <f t="shared" si="1"/>
        <v>0</v>
      </c>
      <c r="I20" s="122">
        <v>13</v>
      </c>
      <c r="J20" s="75" t="s">
        <v>28</v>
      </c>
      <c r="K20" s="74"/>
      <c r="L20" s="74"/>
      <c r="M20" s="120">
        <f t="shared" si="2"/>
        <v>0</v>
      </c>
      <c r="N20" s="87"/>
      <c r="O20" s="92"/>
      <c r="P20" s="123">
        <f t="shared" si="3"/>
        <v>0</v>
      </c>
      <c r="Q20" s="86"/>
      <c r="R20" s="95"/>
      <c r="S20" s="124">
        <f t="shared" si="4"/>
        <v>0</v>
      </c>
      <c r="T20" s="80"/>
      <c r="U20" s="95"/>
      <c r="V20" s="125">
        <f t="shared" si="5"/>
        <v>0</v>
      </c>
      <c r="W20" s="99"/>
      <c r="X20" s="95"/>
      <c r="Y20" s="37">
        <f t="shared" si="6"/>
        <v>0</v>
      </c>
      <c r="Z20" s="87"/>
      <c r="AA20" s="153">
        <f t="shared" si="7"/>
        <v>0</v>
      </c>
      <c r="AB20" s="155" t="str">
        <f t="shared" si="8"/>
        <v/>
      </c>
      <c r="AC20" s="1"/>
      <c r="AD20" s="1"/>
      <c r="AE20" s="1"/>
      <c r="AF20" s="1"/>
    </row>
    <row r="21" spans="2:38" ht="15.6">
      <c r="B21" s="128">
        <v>14</v>
      </c>
      <c r="C21" s="75" t="s">
        <v>28</v>
      </c>
      <c r="D21" s="74"/>
      <c r="E21" s="74"/>
      <c r="F21" s="129">
        <f t="shared" si="0"/>
        <v>0</v>
      </c>
      <c r="G21" s="77"/>
      <c r="H21" s="131">
        <f t="shared" si="1"/>
        <v>0</v>
      </c>
      <c r="I21" s="122">
        <v>14</v>
      </c>
      <c r="J21" s="75" t="s">
        <v>28</v>
      </c>
      <c r="K21" s="79"/>
      <c r="L21" s="74"/>
      <c r="M21" s="120">
        <f t="shared" si="2"/>
        <v>0</v>
      </c>
      <c r="N21" s="87"/>
      <c r="O21" s="92"/>
      <c r="P21" s="123">
        <f t="shared" si="3"/>
        <v>0</v>
      </c>
      <c r="Q21" s="86"/>
      <c r="R21" s="95"/>
      <c r="S21" s="124">
        <f t="shared" si="4"/>
        <v>0</v>
      </c>
      <c r="T21" s="80"/>
      <c r="U21" s="95"/>
      <c r="V21" s="125">
        <f t="shared" si="5"/>
        <v>0</v>
      </c>
      <c r="W21" s="99"/>
      <c r="X21" s="95"/>
      <c r="Y21" s="37">
        <f t="shared" si="6"/>
        <v>0</v>
      </c>
      <c r="Z21" s="87"/>
      <c r="AA21" s="153">
        <f t="shared" si="7"/>
        <v>0</v>
      </c>
      <c r="AB21" s="155" t="str">
        <f t="shared" si="8"/>
        <v/>
      </c>
      <c r="AC21" s="1"/>
      <c r="AD21" s="1"/>
      <c r="AE21" s="1"/>
      <c r="AF21" s="1"/>
    </row>
    <row r="22" spans="2:38" ht="15.6">
      <c r="B22" s="128">
        <v>15</v>
      </c>
      <c r="C22" s="75" t="s">
        <v>28</v>
      </c>
      <c r="D22" s="74"/>
      <c r="E22" s="74"/>
      <c r="F22" s="129">
        <f t="shared" si="0"/>
        <v>0</v>
      </c>
      <c r="G22" s="77"/>
      <c r="H22" s="131">
        <f t="shared" si="1"/>
        <v>0</v>
      </c>
      <c r="I22" s="122">
        <v>15</v>
      </c>
      <c r="J22" s="75" t="s">
        <v>28</v>
      </c>
      <c r="K22" s="74"/>
      <c r="L22" s="74"/>
      <c r="M22" s="120">
        <f t="shared" si="2"/>
        <v>0</v>
      </c>
      <c r="N22" s="87"/>
      <c r="O22" s="92"/>
      <c r="P22" s="123">
        <f t="shared" si="3"/>
        <v>0</v>
      </c>
      <c r="Q22" s="86"/>
      <c r="R22" s="95"/>
      <c r="S22" s="124">
        <f t="shared" si="4"/>
        <v>0</v>
      </c>
      <c r="T22" s="80"/>
      <c r="U22" s="95"/>
      <c r="V22" s="125">
        <f t="shared" si="5"/>
        <v>0</v>
      </c>
      <c r="W22" s="99"/>
      <c r="X22" s="95"/>
      <c r="Y22" s="37">
        <f t="shared" si="6"/>
        <v>0</v>
      </c>
      <c r="Z22" s="87"/>
      <c r="AA22" s="153">
        <f t="shared" si="7"/>
        <v>0</v>
      </c>
      <c r="AB22" s="155" t="str">
        <f t="shared" si="8"/>
        <v/>
      </c>
      <c r="AC22" s="1"/>
      <c r="AD22" s="1"/>
      <c r="AE22" s="1"/>
      <c r="AF22" s="1"/>
    </row>
    <row r="23" spans="2:38" ht="15.6">
      <c r="B23" s="119">
        <v>16</v>
      </c>
      <c r="C23" s="75" t="s">
        <v>28</v>
      </c>
      <c r="D23" s="74"/>
      <c r="E23" s="74"/>
      <c r="F23" s="129">
        <f t="shared" si="0"/>
        <v>0</v>
      </c>
      <c r="G23" s="77"/>
      <c r="H23" s="131">
        <f t="shared" si="1"/>
        <v>0</v>
      </c>
      <c r="I23" s="132">
        <v>16</v>
      </c>
      <c r="J23" s="75" t="s">
        <v>28</v>
      </c>
      <c r="K23" s="74"/>
      <c r="L23" s="74"/>
      <c r="M23" s="120">
        <f t="shared" si="2"/>
        <v>0</v>
      </c>
      <c r="N23" s="87"/>
      <c r="O23" s="92"/>
      <c r="P23" s="123">
        <f t="shared" si="3"/>
        <v>0</v>
      </c>
      <c r="Q23" s="86"/>
      <c r="R23" s="95"/>
      <c r="S23" s="124">
        <f t="shared" si="4"/>
        <v>0</v>
      </c>
      <c r="T23" s="80"/>
      <c r="U23" s="95"/>
      <c r="V23" s="125">
        <f t="shared" si="5"/>
        <v>0</v>
      </c>
      <c r="W23" s="99"/>
      <c r="X23" s="95"/>
      <c r="Y23" s="37">
        <f t="shared" si="6"/>
        <v>0</v>
      </c>
      <c r="Z23" s="87"/>
      <c r="AA23" s="153">
        <f t="shared" si="7"/>
        <v>0</v>
      </c>
      <c r="AB23" s="155" t="str">
        <f t="shared" si="8"/>
        <v/>
      </c>
      <c r="AC23" s="1"/>
      <c r="AD23" s="1"/>
      <c r="AE23" s="1"/>
      <c r="AF23" s="1"/>
    </row>
    <row r="24" spans="2:38" ht="15.6">
      <c r="B24" s="128">
        <v>17</v>
      </c>
      <c r="C24" s="75" t="s">
        <v>28</v>
      </c>
      <c r="D24" s="74"/>
      <c r="E24" s="74"/>
      <c r="F24" s="129">
        <f t="shared" si="0"/>
        <v>0</v>
      </c>
      <c r="G24" s="77"/>
      <c r="H24" s="131">
        <f t="shared" si="1"/>
        <v>0</v>
      </c>
      <c r="I24" s="122">
        <v>17</v>
      </c>
      <c r="J24" s="75" t="s">
        <v>28</v>
      </c>
      <c r="K24" s="74"/>
      <c r="L24" s="74"/>
      <c r="M24" s="120">
        <f t="shared" si="2"/>
        <v>0</v>
      </c>
      <c r="N24" s="87"/>
      <c r="O24" s="92"/>
      <c r="P24" s="123">
        <f t="shared" si="3"/>
        <v>0</v>
      </c>
      <c r="Q24" s="86"/>
      <c r="R24" s="95"/>
      <c r="S24" s="124">
        <f t="shared" si="4"/>
        <v>0</v>
      </c>
      <c r="T24" s="80"/>
      <c r="U24" s="95"/>
      <c r="V24" s="125">
        <f t="shared" si="5"/>
        <v>0</v>
      </c>
      <c r="W24" s="99"/>
      <c r="X24" s="95"/>
      <c r="Y24" s="37">
        <f t="shared" si="6"/>
        <v>0</v>
      </c>
      <c r="Z24" s="87"/>
      <c r="AA24" s="153">
        <f t="shared" si="7"/>
        <v>0</v>
      </c>
      <c r="AB24" s="155" t="str">
        <f t="shared" si="8"/>
        <v/>
      </c>
      <c r="AC24" s="1"/>
      <c r="AD24" s="1"/>
      <c r="AE24" s="1"/>
      <c r="AF24" s="1"/>
    </row>
    <row r="25" spans="2:38" ht="16.2" thickBot="1">
      <c r="B25" s="128">
        <v>18</v>
      </c>
      <c r="C25" s="75" t="s">
        <v>28</v>
      </c>
      <c r="D25" s="74"/>
      <c r="E25" s="74"/>
      <c r="F25" s="129">
        <f t="shared" si="0"/>
        <v>0</v>
      </c>
      <c r="G25" s="77"/>
      <c r="H25" s="131">
        <f t="shared" si="1"/>
        <v>0</v>
      </c>
      <c r="I25" s="122">
        <v>18</v>
      </c>
      <c r="J25" s="89" t="s">
        <v>28</v>
      </c>
      <c r="K25" s="76"/>
      <c r="L25" s="76"/>
      <c r="M25" s="133">
        <f t="shared" si="2"/>
        <v>0</v>
      </c>
      <c r="N25" s="90"/>
      <c r="O25" s="93"/>
      <c r="P25" s="134">
        <f t="shared" si="3"/>
        <v>0</v>
      </c>
      <c r="Q25" s="94"/>
      <c r="R25" s="96"/>
      <c r="S25" s="135">
        <f t="shared" si="4"/>
        <v>0</v>
      </c>
      <c r="T25" s="98"/>
      <c r="U25" s="96"/>
      <c r="V25" s="136">
        <f t="shared" si="5"/>
        <v>0</v>
      </c>
      <c r="W25" s="100"/>
      <c r="X25" s="96"/>
      <c r="Y25" s="137">
        <f t="shared" si="6"/>
        <v>0</v>
      </c>
      <c r="Z25" s="90"/>
      <c r="AA25" s="153">
        <f t="shared" si="7"/>
        <v>0</v>
      </c>
      <c r="AB25" s="155" t="str">
        <f t="shared" si="8"/>
        <v/>
      </c>
      <c r="AC25" s="1"/>
      <c r="AD25" s="1"/>
      <c r="AE25" s="1"/>
      <c r="AF25" s="1"/>
    </row>
    <row r="26" spans="2:38" ht="14.25" customHeight="1" thickBot="1">
      <c r="B26" s="138"/>
      <c r="C26" s="139" t="s">
        <v>15</v>
      </c>
      <c r="D26" s="140">
        <f>SUM(D8:D25)</f>
        <v>0</v>
      </c>
      <c r="E26" s="140">
        <f>SUM(E8:E25)</f>
        <v>0</v>
      </c>
      <c r="F26" s="141">
        <f>SUM(F8:F25)</f>
        <v>0</v>
      </c>
      <c r="G26" s="141"/>
      <c r="H26" s="142">
        <f>SUM(H8:H25)</f>
        <v>0</v>
      </c>
      <c r="I26" s="143"/>
      <c r="J26" s="144" t="s">
        <v>15</v>
      </c>
      <c r="K26" s="145">
        <f>SUM(K8:K25)</f>
        <v>0</v>
      </c>
      <c r="L26" s="145">
        <f>SUM(L8:L25)</f>
        <v>0</v>
      </c>
      <c r="M26" s="145">
        <f t="shared" ref="M26:AB26" si="9">SUM(M8:M25)</f>
        <v>0</v>
      </c>
      <c r="N26" s="146"/>
      <c r="O26" s="147"/>
      <c r="P26" s="145"/>
      <c r="Q26" s="146"/>
      <c r="R26" s="146"/>
      <c r="S26" s="146"/>
      <c r="T26" s="146"/>
      <c r="U26" s="146"/>
      <c r="V26" s="146"/>
      <c r="W26" s="146"/>
      <c r="X26" s="146"/>
      <c r="Y26" s="146"/>
      <c r="Z26" s="146"/>
      <c r="AA26" s="146">
        <f>SUM(AA8:AA25)</f>
        <v>0</v>
      </c>
      <c r="AB26" s="156">
        <f t="shared" si="9"/>
        <v>0</v>
      </c>
      <c r="AC26" s="149"/>
      <c r="AD26" s="149"/>
      <c r="AE26" s="149"/>
      <c r="AF26" s="1"/>
    </row>
    <row r="27" spans="2:38" ht="15" thickBot="1"/>
    <row r="28" spans="2:38" ht="361.5" customHeight="1" thickBot="1">
      <c r="B28" s="105"/>
      <c r="C28" s="150" t="s">
        <v>134</v>
      </c>
      <c r="D28" s="176" t="s">
        <v>128</v>
      </c>
      <c r="E28" s="177"/>
      <c r="F28" s="177"/>
      <c r="G28" s="177"/>
      <c r="H28" s="178"/>
      <c r="I28" s="151"/>
      <c r="J28" s="152" t="s">
        <v>116</v>
      </c>
      <c r="K28" s="179" t="s">
        <v>128</v>
      </c>
      <c r="L28" s="180"/>
      <c r="M28" s="180"/>
      <c r="N28" s="180"/>
      <c r="O28" s="180"/>
      <c r="P28" s="180"/>
      <c r="Q28" s="180"/>
      <c r="R28" s="180"/>
      <c r="S28" s="180"/>
      <c r="T28" s="180"/>
      <c r="U28" s="180"/>
      <c r="V28" s="180"/>
      <c r="W28" s="180"/>
      <c r="X28" s="180"/>
      <c r="Y28" s="180"/>
      <c r="Z28" s="180"/>
      <c r="AA28" s="181"/>
      <c r="AD28" s="1">
        <v>2</v>
      </c>
      <c r="AE28" s="1"/>
      <c r="AF28" s="1"/>
      <c r="AG28" s="1"/>
      <c r="AH28" s="1"/>
      <c r="AI28" s="1"/>
      <c r="AJ28" s="1"/>
      <c r="AK28" s="1"/>
      <c r="AL28" s="1"/>
    </row>
  </sheetData>
  <sheetProtection algorithmName="SHA-512" hashValue="ItqX04uMUu9T6RphKq8U7GAcZM/5JjNZegT0DofmT+B+wDIBaJBdBqkVaK66vziGeSCpiKCywrSP4gwcDVM/aA==" saltValue="1JEg0sEcEVJhBZ4WQKBHJQ==" spinCount="100000" sheet="1" objects="1" scenarios="1"/>
  <mergeCells count="12">
    <mergeCell ref="D28:H28"/>
    <mergeCell ref="K28:AA28"/>
    <mergeCell ref="B2:AA2"/>
    <mergeCell ref="B6:B7"/>
    <mergeCell ref="C6:C7"/>
    <mergeCell ref="D6:D7"/>
    <mergeCell ref="E6:E7"/>
    <mergeCell ref="F6:F7"/>
    <mergeCell ref="G6:G7"/>
    <mergeCell ref="H6:H7"/>
    <mergeCell ref="J6:N6"/>
    <mergeCell ref="O6:AA6"/>
  </mergeCells>
  <hyperlinks>
    <hyperlink ref="B2:AA2" location="Pagrindinis!A1" display="GALUTINĖS ENERGIJOS VARTOJIMO ANALIZĖ IR PRELIMINARŪS TECHNINIAI SPRENDIMAI" xr:uid="{8F9E1183-FD02-4562-94E9-2D00C8B3C40F}"/>
  </hyperlinks>
  <pageMargins left="1" right="1" top="1" bottom="1" header="0.5" footer="0.5"/>
  <pageSetup scale="21" orientation="portrait" r:id="rId1"/>
  <colBreaks count="1" manualBreakCount="1">
    <brk id="20" max="97" man="1"/>
  </colBreaks>
  <extLst>
    <ext xmlns:x14="http://schemas.microsoft.com/office/spreadsheetml/2009/9/main" uri="{CCE6A557-97BC-4b89-ADB6-D9C93CAAB3DF}">
      <x14:dataValidations xmlns:xm="http://schemas.microsoft.com/office/excel/2006/main" count="1">
        <x14:dataValidation type="list" allowBlank="1" showInputMessage="1" showErrorMessage="1" xr:uid="{80E0A237-3D3E-495A-8572-367639D2249A}">
          <x14:formula1>
            <xm:f>Pagalbinis!$B$2:$B$19</xm:f>
          </x14:formula1>
          <xm:sqref>O8:O25 R8:R25 U8:U25 X8:X25</xm:sqref>
        </x14:dataValidation>
      </x14:dataValidation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FD545-631A-4ABB-8422-73EA4139058C}">
  <dimension ref="B2:AL28"/>
  <sheetViews>
    <sheetView zoomScale="70" zoomScaleNormal="70" zoomScaleSheetLayoutView="85" workbookViewId="0">
      <selection activeCell="C3" sqref="C3"/>
    </sheetView>
  </sheetViews>
  <sheetFormatPr defaultRowHeight="14.4"/>
  <cols>
    <col min="1" max="1" width="2" customWidth="1"/>
    <col min="2" max="2" width="5.33203125" customWidth="1"/>
    <col min="3" max="3" width="33.109375" customWidth="1"/>
    <col min="4" max="4" width="9.88671875" customWidth="1"/>
    <col min="5" max="5" width="8.6640625" customWidth="1"/>
    <col min="6" max="7" width="11.44140625" customWidth="1"/>
    <col min="8" max="8" width="21.33203125" customWidth="1"/>
    <col min="9" max="9" width="3.6640625" customWidth="1"/>
    <col min="10" max="10" width="37.5546875" customWidth="1"/>
    <col min="11" max="11" width="13.6640625" customWidth="1"/>
    <col min="12" max="13" width="13.88671875" customWidth="1"/>
    <col min="14" max="26" width="15.88671875" customWidth="1"/>
    <col min="27" max="27" width="23.5546875" customWidth="1"/>
    <col min="28" max="28" width="48.6640625" customWidth="1"/>
    <col min="29" max="29" width="34.88671875" customWidth="1"/>
    <col min="30" max="30" width="16" customWidth="1"/>
  </cols>
  <sheetData>
    <row r="2" spans="2:32" s="102" customFormat="1" ht="18">
      <c r="B2" s="175" t="s">
        <v>11</v>
      </c>
      <c r="C2" s="175"/>
      <c r="D2" s="175"/>
      <c r="E2" s="175"/>
      <c r="F2" s="175"/>
      <c r="G2" s="175"/>
      <c r="H2" s="175"/>
      <c r="I2" s="175"/>
      <c r="J2" s="175"/>
      <c r="K2" s="175"/>
      <c r="L2" s="175"/>
      <c r="M2" s="175"/>
      <c r="N2" s="175"/>
      <c r="O2" s="175"/>
      <c r="P2" s="175"/>
      <c r="Q2" s="175"/>
      <c r="R2" s="175"/>
      <c r="S2" s="175"/>
      <c r="T2" s="175"/>
      <c r="U2" s="175"/>
      <c r="V2" s="175"/>
      <c r="W2" s="175"/>
      <c r="X2" s="175"/>
      <c r="Y2" s="175"/>
      <c r="Z2" s="175"/>
      <c r="AA2" s="175"/>
      <c r="AB2" t="s">
        <v>3</v>
      </c>
    </row>
    <row r="3" spans="2:32" s="102" customFormat="1" ht="21">
      <c r="B3" s="103" t="s">
        <v>105</v>
      </c>
      <c r="C3" s="71"/>
      <c r="D3" s="2"/>
      <c r="E3" s="2"/>
      <c r="F3" s="2"/>
      <c r="G3" s="104"/>
      <c r="H3" s="104"/>
      <c r="I3" s="104"/>
      <c r="J3" s="104"/>
      <c r="K3" s="104"/>
      <c r="L3" s="2"/>
      <c r="M3" s="2"/>
      <c r="N3" s="2"/>
      <c r="O3" s="2"/>
      <c r="P3" s="2"/>
      <c r="Q3" s="2"/>
      <c r="R3" s="2"/>
      <c r="S3" s="2"/>
      <c r="T3" s="2"/>
      <c r="U3" s="2"/>
      <c r="V3" s="2"/>
      <c r="W3" s="2"/>
      <c r="X3" s="2"/>
      <c r="Y3" s="2"/>
      <c r="Z3" s="2"/>
      <c r="AA3" s="2"/>
      <c r="AB3" s="4" t="s">
        <v>29</v>
      </c>
    </row>
    <row r="4" spans="2:32" ht="12" customHeight="1">
      <c r="E4" s="105"/>
      <c r="F4" s="105"/>
      <c r="G4" s="105"/>
      <c r="H4" s="105"/>
      <c r="I4" s="105"/>
      <c r="J4" s="101"/>
      <c r="K4" s="101"/>
      <c r="L4" s="101"/>
      <c r="M4" s="101"/>
      <c r="N4" s="101"/>
      <c r="O4" s="101"/>
      <c r="P4" s="101"/>
      <c r="Q4" s="101"/>
      <c r="R4" s="101"/>
      <c r="S4" s="101"/>
      <c r="T4" s="101"/>
      <c r="U4" s="101"/>
      <c r="V4" s="101"/>
      <c r="W4" s="101"/>
      <c r="X4" s="101"/>
      <c r="Y4" s="101"/>
      <c r="Z4" s="101"/>
      <c r="AA4" s="1"/>
      <c r="AB4" s="5" t="s">
        <v>129</v>
      </c>
      <c r="AC4" s="1"/>
      <c r="AD4" s="1"/>
      <c r="AE4" s="1"/>
      <c r="AF4" s="1"/>
    </row>
    <row r="5" spans="2:32" ht="15" thickBot="1">
      <c r="C5" s="106" t="s">
        <v>23</v>
      </c>
      <c r="E5" s="105"/>
      <c r="F5" s="105"/>
      <c r="G5" s="105"/>
      <c r="I5" s="105"/>
      <c r="J5" s="106" t="s">
        <v>24</v>
      </c>
      <c r="L5" s="107"/>
      <c r="M5" s="107"/>
      <c r="N5" s="107"/>
      <c r="O5" s="107"/>
      <c r="P5" s="107"/>
      <c r="Q5" s="107"/>
      <c r="R5" s="107"/>
      <c r="S5" s="107"/>
      <c r="T5" s="107"/>
      <c r="U5" s="107"/>
      <c r="V5" s="107"/>
      <c r="W5" s="107"/>
      <c r="X5" s="107"/>
      <c r="Y5" s="107"/>
      <c r="Z5" s="107"/>
      <c r="AA5" s="1"/>
      <c r="AB5" s="1"/>
      <c r="AC5" s="1"/>
      <c r="AD5" s="1"/>
      <c r="AE5" s="1"/>
      <c r="AF5" s="1"/>
    </row>
    <row r="6" spans="2:32" ht="15" thickBot="1">
      <c r="B6" s="194" t="s">
        <v>25</v>
      </c>
      <c r="C6" s="192" t="s">
        <v>26</v>
      </c>
      <c r="D6" s="190" t="s">
        <v>27</v>
      </c>
      <c r="E6" s="190" t="s">
        <v>13</v>
      </c>
      <c r="F6" s="190" t="s">
        <v>16</v>
      </c>
      <c r="G6" s="190" t="s">
        <v>64</v>
      </c>
      <c r="H6" s="188" t="s">
        <v>56</v>
      </c>
      <c r="I6" s="105"/>
      <c r="J6" s="185" t="s">
        <v>115</v>
      </c>
      <c r="K6" s="186"/>
      <c r="L6" s="186"/>
      <c r="M6" s="186"/>
      <c r="N6" s="187"/>
      <c r="O6" s="182" t="s">
        <v>113</v>
      </c>
      <c r="P6" s="183"/>
      <c r="Q6" s="183"/>
      <c r="R6" s="183"/>
      <c r="S6" s="183"/>
      <c r="T6" s="183"/>
      <c r="U6" s="183"/>
      <c r="V6" s="183"/>
      <c r="W6" s="183"/>
      <c r="X6" s="183"/>
      <c r="Y6" s="183"/>
      <c r="Z6" s="183"/>
      <c r="AA6" s="184"/>
      <c r="AB6" s="1"/>
      <c r="AC6" s="1"/>
      <c r="AD6" s="1"/>
      <c r="AE6" s="1"/>
      <c r="AF6" s="1"/>
    </row>
    <row r="7" spans="2:32" ht="131.25" customHeight="1" thickBot="1">
      <c r="B7" s="195"/>
      <c r="C7" s="193"/>
      <c r="D7" s="191"/>
      <c r="E7" s="191"/>
      <c r="F7" s="191"/>
      <c r="G7" s="191"/>
      <c r="H7" s="189"/>
      <c r="I7" s="108" t="s">
        <v>25</v>
      </c>
      <c r="J7" s="109" t="s">
        <v>130</v>
      </c>
      <c r="K7" s="110" t="s">
        <v>14</v>
      </c>
      <c r="L7" s="111" t="s">
        <v>13</v>
      </c>
      <c r="M7" s="112" t="s">
        <v>16</v>
      </c>
      <c r="N7" s="113" t="s">
        <v>64</v>
      </c>
      <c r="O7" s="114" t="s">
        <v>118</v>
      </c>
      <c r="P7" s="115" t="s">
        <v>119</v>
      </c>
      <c r="Q7" s="116" t="s">
        <v>120</v>
      </c>
      <c r="R7" s="115" t="s">
        <v>131</v>
      </c>
      <c r="S7" s="115" t="s">
        <v>121</v>
      </c>
      <c r="T7" s="115" t="s">
        <v>122</v>
      </c>
      <c r="U7" s="114" t="s">
        <v>132</v>
      </c>
      <c r="V7" s="115" t="s">
        <v>123</v>
      </c>
      <c r="W7" s="115" t="s">
        <v>124</v>
      </c>
      <c r="X7" s="114" t="s">
        <v>133</v>
      </c>
      <c r="Y7" s="115" t="s">
        <v>125</v>
      </c>
      <c r="Z7" s="115" t="s">
        <v>126</v>
      </c>
      <c r="AA7" s="114" t="s">
        <v>57</v>
      </c>
      <c r="AB7" s="154" t="s">
        <v>112</v>
      </c>
      <c r="AC7" s="1"/>
      <c r="AD7" s="1"/>
      <c r="AE7" s="1"/>
      <c r="AF7" s="1"/>
    </row>
    <row r="8" spans="2:32" ht="15.6">
      <c r="B8" s="119">
        <v>1</v>
      </c>
      <c r="C8" s="75" t="s">
        <v>28</v>
      </c>
      <c r="D8" s="85"/>
      <c r="E8" s="85"/>
      <c r="F8" s="120">
        <f>D8*E8</f>
        <v>0</v>
      </c>
      <c r="G8" s="81"/>
      <c r="H8" s="121">
        <f>F8*G8/1000</f>
        <v>0</v>
      </c>
      <c r="I8" s="122">
        <v>1</v>
      </c>
      <c r="J8" s="75" t="s">
        <v>28</v>
      </c>
      <c r="K8" s="72"/>
      <c r="L8" s="72"/>
      <c r="M8" s="120">
        <f>K8*L8</f>
        <v>0</v>
      </c>
      <c r="N8" s="86"/>
      <c r="O8" s="92"/>
      <c r="P8" s="123">
        <f>M8*O8</f>
        <v>0</v>
      </c>
      <c r="Q8" s="86"/>
      <c r="R8" s="95"/>
      <c r="S8" s="124">
        <f>M8*R8</f>
        <v>0</v>
      </c>
      <c r="T8" s="97"/>
      <c r="U8" s="95"/>
      <c r="V8" s="125">
        <f>U8*M8</f>
        <v>0</v>
      </c>
      <c r="W8" s="99"/>
      <c r="X8" s="95"/>
      <c r="Y8" s="123">
        <f>M8*X8</f>
        <v>0</v>
      </c>
      <c r="Z8" s="86"/>
      <c r="AA8" s="153">
        <f>(P8*Q8/1000)+(S8*T8/1000)+(V8*W8/1000)+(Y8*Z8/1000)</f>
        <v>0</v>
      </c>
      <c r="AB8" s="155" t="str">
        <f>IF(Q8+T8+W8+Z8&lt;&gt;N8,"Darbo valandų skaičius nesutampa su nurodytu N stulpelyje","")</f>
        <v/>
      </c>
      <c r="AC8" s="1"/>
      <c r="AD8" s="1"/>
      <c r="AE8" s="1"/>
      <c r="AF8" s="1"/>
    </row>
    <row r="9" spans="2:32" ht="15.6">
      <c r="B9" s="128">
        <v>2</v>
      </c>
      <c r="C9" s="75" t="s">
        <v>28</v>
      </c>
      <c r="D9" s="76"/>
      <c r="E9" s="76"/>
      <c r="F9" s="129">
        <f t="shared" ref="F9:F25" si="0">D9*E9</f>
        <v>0</v>
      </c>
      <c r="G9" s="77"/>
      <c r="H9" s="130">
        <f t="shared" ref="H9:H25" si="1">F9*G9/1000</f>
        <v>0</v>
      </c>
      <c r="I9" s="122">
        <v>2</v>
      </c>
      <c r="J9" s="75" t="s">
        <v>28</v>
      </c>
      <c r="K9" s="78"/>
      <c r="L9" s="74"/>
      <c r="M9" s="120">
        <f t="shared" ref="M9:M25" si="2">K9*L9</f>
        <v>0</v>
      </c>
      <c r="N9" s="87"/>
      <c r="O9" s="92"/>
      <c r="P9" s="123">
        <f t="shared" ref="P9:P25" si="3">M9*O9</f>
        <v>0</v>
      </c>
      <c r="Q9" s="86"/>
      <c r="R9" s="95"/>
      <c r="S9" s="124">
        <f t="shared" ref="S9:S25" si="4">M9*R9</f>
        <v>0</v>
      </c>
      <c r="T9" s="97"/>
      <c r="U9" s="95"/>
      <c r="V9" s="125">
        <f t="shared" ref="V9:V25" si="5">U9*M9</f>
        <v>0</v>
      </c>
      <c r="W9" s="99"/>
      <c r="X9" s="95"/>
      <c r="Y9" s="37">
        <f t="shared" ref="Y9:Y25" si="6">M9*X9</f>
        <v>0</v>
      </c>
      <c r="Z9" s="87"/>
      <c r="AA9" s="153">
        <f t="shared" ref="AA9:AA25" si="7">(P9*Q9/1000)+(S9*T9/1000)+(V9*W9/1000)+(Y9*Z9/1000)</f>
        <v>0</v>
      </c>
      <c r="AB9" s="155" t="str">
        <f t="shared" ref="AB9:AB25" si="8">IF(Q9+T9+W9+Z9&lt;&gt;N9,"Darbo valandų skaičius nesutampa su nurodytu N stulpelyje","")</f>
        <v/>
      </c>
      <c r="AC9" s="1"/>
      <c r="AD9" s="1"/>
      <c r="AE9" s="1"/>
      <c r="AF9" s="1"/>
    </row>
    <row r="10" spans="2:32" ht="15.6">
      <c r="B10" s="128">
        <v>3</v>
      </c>
      <c r="C10" s="75" t="s">
        <v>28</v>
      </c>
      <c r="D10" s="74"/>
      <c r="E10" s="74"/>
      <c r="F10" s="129">
        <f t="shared" si="0"/>
        <v>0</v>
      </c>
      <c r="G10" s="77"/>
      <c r="H10" s="130">
        <f t="shared" si="1"/>
        <v>0</v>
      </c>
      <c r="I10" s="122">
        <v>3</v>
      </c>
      <c r="J10" s="75" t="s">
        <v>28</v>
      </c>
      <c r="K10" s="74"/>
      <c r="L10" s="74"/>
      <c r="M10" s="120">
        <f t="shared" si="2"/>
        <v>0</v>
      </c>
      <c r="N10" s="87"/>
      <c r="O10" s="92"/>
      <c r="P10" s="123">
        <f t="shared" si="3"/>
        <v>0</v>
      </c>
      <c r="Q10" s="86"/>
      <c r="R10" s="95"/>
      <c r="S10" s="124">
        <f t="shared" si="4"/>
        <v>0</v>
      </c>
      <c r="T10" s="97"/>
      <c r="U10" s="95"/>
      <c r="V10" s="125">
        <f t="shared" si="5"/>
        <v>0</v>
      </c>
      <c r="W10" s="99"/>
      <c r="X10" s="95"/>
      <c r="Y10" s="37">
        <f t="shared" si="6"/>
        <v>0</v>
      </c>
      <c r="Z10" s="87"/>
      <c r="AA10" s="153">
        <f t="shared" si="7"/>
        <v>0</v>
      </c>
      <c r="AB10" s="155" t="str">
        <f t="shared" si="8"/>
        <v/>
      </c>
      <c r="AC10" s="1"/>
      <c r="AD10" s="1"/>
      <c r="AE10" s="1"/>
      <c r="AF10" s="1"/>
    </row>
    <row r="11" spans="2:32" ht="15.6">
      <c r="B11" s="119">
        <v>4</v>
      </c>
      <c r="C11" s="75" t="s">
        <v>28</v>
      </c>
      <c r="D11" s="76"/>
      <c r="E11" s="76"/>
      <c r="F11" s="129">
        <f t="shared" si="0"/>
        <v>0</v>
      </c>
      <c r="G11" s="77"/>
      <c r="H11" s="131">
        <f t="shared" si="1"/>
        <v>0</v>
      </c>
      <c r="I11" s="132">
        <v>4</v>
      </c>
      <c r="J11" s="75" t="s">
        <v>28</v>
      </c>
      <c r="K11" s="74"/>
      <c r="L11" s="74"/>
      <c r="M11" s="120">
        <f t="shared" si="2"/>
        <v>0</v>
      </c>
      <c r="N11" s="87"/>
      <c r="O11" s="92"/>
      <c r="P11" s="123">
        <f t="shared" si="3"/>
        <v>0</v>
      </c>
      <c r="Q11" s="86"/>
      <c r="R11" s="95"/>
      <c r="S11" s="124">
        <f t="shared" si="4"/>
        <v>0</v>
      </c>
      <c r="T11" s="97"/>
      <c r="U11" s="95"/>
      <c r="V11" s="125">
        <f t="shared" si="5"/>
        <v>0</v>
      </c>
      <c r="W11" s="99"/>
      <c r="X11" s="95"/>
      <c r="Y11" s="37">
        <f t="shared" si="6"/>
        <v>0</v>
      </c>
      <c r="Z11" s="87"/>
      <c r="AA11" s="153">
        <f t="shared" si="7"/>
        <v>0</v>
      </c>
      <c r="AB11" s="155" t="str">
        <f t="shared" si="8"/>
        <v/>
      </c>
      <c r="AC11" s="1"/>
      <c r="AD11" s="1"/>
      <c r="AE11" s="1"/>
      <c r="AF11" s="1"/>
    </row>
    <row r="12" spans="2:32" ht="15.6">
      <c r="B12" s="128">
        <v>5</v>
      </c>
      <c r="C12" s="75" t="s">
        <v>28</v>
      </c>
      <c r="D12" s="74"/>
      <c r="E12" s="74"/>
      <c r="F12" s="129">
        <f t="shared" si="0"/>
        <v>0</v>
      </c>
      <c r="G12" s="77"/>
      <c r="H12" s="131">
        <f t="shared" si="1"/>
        <v>0</v>
      </c>
      <c r="I12" s="122">
        <v>5</v>
      </c>
      <c r="J12" s="75" t="s">
        <v>28</v>
      </c>
      <c r="K12" s="74"/>
      <c r="L12" s="74"/>
      <c r="M12" s="120">
        <f t="shared" si="2"/>
        <v>0</v>
      </c>
      <c r="N12" s="87"/>
      <c r="O12" s="92"/>
      <c r="P12" s="123">
        <f t="shared" si="3"/>
        <v>0</v>
      </c>
      <c r="Q12" s="86"/>
      <c r="R12" s="95"/>
      <c r="S12" s="124">
        <f t="shared" si="4"/>
        <v>0</v>
      </c>
      <c r="T12" s="80"/>
      <c r="U12" s="95"/>
      <c r="V12" s="125">
        <f t="shared" si="5"/>
        <v>0</v>
      </c>
      <c r="W12" s="99"/>
      <c r="X12" s="95"/>
      <c r="Y12" s="37">
        <f t="shared" si="6"/>
        <v>0</v>
      </c>
      <c r="Z12" s="87"/>
      <c r="AA12" s="153">
        <f t="shared" si="7"/>
        <v>0</v>
      </c>
      <c r="AB12" s="155" t="str">
        <f t="shared" si="8"/>
        <v/>
      </c>
      <c r="AD12" s="1"/>
      <c r="AE12" s="1"/>
      <c r="AF12" s="1"/>
    </row>
    <row r="13" spans="2:32" ht="15.6">
      <c r="B13" s="128">
        <v>6</v>
      </c>
      <c r="C13" s="75" t="s">
        <v>28</v>
      </c>
      <c r="D13" s="74"/>
      <c r="E13" s="74"/>
      <c r="F13" s="129">
        <f t="shared" si="0"/>
        <v>0</v>
      </c>
      <c r="G13" s="77"/>
      <c r="H13" s="131">
        <f t="shared" si="1"/>
        <v>0</v>
      </c>
      <c r="I13" s="122">
        <v>6</v>
      </c>
      <c r="J13" s="75" t="s">
        <v>28</v>
      </c>
      <c r="K13" s="78"/>
      <c r="L13" s="74"/>
      <c r="M13" s="120">
        <f t="shared" si="2"/>
        <v>0</v>
      </c>
      <c r="N13" s="87"/>
      <c r="O13" s="92"/>
      <c r="P13" s="123">
        <f t="shared" si="3"/>
        <v>0</v>
      </c>
      <c r="Q13" s="86"/>
      <c r="R13" s="95"/>
      <c r="S13" s="124">
        <f t="shared" si="4"/>
        <v>0</v>
      </c>
      <c r="T13" s="80"/>
      <c r="U13" s="95"/>
      <c r="V13" s="125">
        <f t="shared" si="5"/>
        <v>0</v>
      </c>
      <c r="W13" s="99"/>
      <c r="X13" s="95"/>
      <c r="Y13" s="37">
        <f t="shared" si="6"/>
        <v>0</v>
      </c>
      <c r="Z13" s="87"/>
      <c r="AA13" s="153">
        <f t="shared" si="7"/>
        <v>0</v>
      </c>
      <c r="AB13" s="155" t="str">
        <f t="shared" si="8"/>
        <v/>
      </c>
      <c r="AC13" s="1"/>
      <c r="AD13" s="1"/>
      <c r="AE13" s="1"/>
      <c r="AF13" s="1"/>
    </row>
    <row r="14" spans="2:32" ht="15.6">
      <c r="B14" s="119">
        <v>7</v>
      </c>
      <c r="C14" s="75" t="s">
        <v>28</v>
      </c>
      <c r="D14" s="74"/>
      <c r="E14" s="74"/>
      <c r="F14" s="129">
        <f t="shared" si="0"/>
        <v>0</v>
      </c>
      <c r="G14" s="77"/>
      <c r="H14" s="131">
        <f t="shared" si="1"/>
        <v>0</v>
      </c>
      <c r="I14" s="122">
        <v>7</v>
      </c>
      <c r="J14" s="75" t="s">
        <v>28</v>
      </c>
      <c r="K14" s="74"/>
      <c r="L14" s="74"/>
      <c r="M14" s="120">
        <f t="shared" si="2"/>
        <v>0</v>
      </c>
      <c r="N14" s="87"/>
      <c r="O14" s="92"/>
      <c r="P14" s="123">
        <f t="shared" si="3"/>
        <v>0</v>
      </c>
      <c r="Q14" s="86"/>
      <c r="R14" s="95"/>
      <c r="S14" s="124">
        <f t="shared" si="4"/>
        <v>0</v>
      </c>
      <c r="T14" s="80"/>
      <c r="U14" s="95"/>
      <c r="V14" s="125">
        <f t="shared" si="5"/>
        <v>0</v>
      </c>
      <c r="W14" s="99"/>
      <c r="X14" s="95"/>
      <c r="Y14" s="37">
        <f t="shared" si="6"/>
        <v>0</v>
      </c>
      <c r="Z14" s="87"/>
      <c r="AA14" s="153">
        <f t="shared" si="7"/>
        <v>0</v>
      </c>
      <c r="AB14" s="155" t="str">
        <f t="shared" si="8"/>
        <v/>
      </c>
      <c r="AC14" s="1"/>
      <c r="AD14" s="1"/>
      <c r="AE14" s="1"/>
      <c r="AF14" s="1"/>
    </row>
    <row r="15" spans="2:32" ht="15.6">
      <c r="B15" s="128">
        <v>8</v>
      </c>
      <c r="C15" s="75" t="s">
        <v>28</v>
      </c>
      <c r="D15" s="74"/>
      <c r="E15" s="74"/>
      <c r="F15" s="129">
        <f t="shared" si="0"/>
        <v>0</v>
      </c>
      <c r="G15" s="77"/>
      <c r="H15" s="131">
        <f t="shared" si="1"/>
        <v>0</v>
      </c>
      <c r="I15" s="132">
        <v>8</v>
      </c>
      <c r="J15" s="75" t="s">
        <v>28</v>
      </c>
      <c r="K15" s="74"/>
      <c r="L15" s="74"/>
      <c r="M15" s="120">
        <f t="shared" si="2"/>
        <v>0</v>
      </c>
      <c r="N15" s="87"/>
      <c r="O15" s="92"/>
      <c r="P15" s="123">
        <f t="shared" si="3"/>
        <v>0</v>
      </c>
      <c r="Q15" s="86"/>
      <c r="R15" s="95"/>
      <c r="S15" s="124">
        <f t="shared" si="4"/>
        <v>0</v>
      </c>
      <c r="T15" s="80"/>
      <c r="U15" s="95"/>
      <c r="V15" s="125">
        <f t="shared" si="5"/>
        <v>0</v>
      </c>
      <c r="W15" s="99"/>
      <c r="X15" s="95"/>
      <c r="Y15" s="37">
        <f t="shared" si="6"/>
        <v>0</v>
      </c>
      <c r="Z15" s="87"/>
      <c r="AA15" s="153">
        <f t="shared" si="7"/>
        <v>0</v>
      </c>
      <c r="AB15" s="155" t="str">
        <f t="shared" si="8"/>
        <v/>
      </c>
      <c r="AC15" s="1"/>
      <c r="AD15" s="1"/>
      <c r="AE15" s="1"/>
      <c r="AF15" s="1"/>
    </row>
    <row r="16" spans="2:32" ht="15.6">
      <c r="B16" s="128">
        <v>9</v>
      </c>
      <c r="C16" s="75" t="s">
        <v>28</v>
      </c>
      <c r="D16" s="74"/>
      <c r="E16" s="74"/>
      <c r="F16" s="129">
        <f t="shared" si="0"/>
        <v>0</v>
      </c>
      <c r="G16" s="77"/>
      <c r="H16" s="131">
        <f t="shared" si="1"/>
        <v>0</v>
      </c>
      <c r="I16" s="122">
        <v>9</v>
      </c>
      <c r="J16" s="75" t="s">
        <v>28</v>
      </c>
      <c r="K16" s="74"/>
      <c r="L16" s="74"/>
      <c r="M16" s="120">
        <f t="shared" si="2"/>
        <v>0</v>
      </c>
      <c r="N16" s="87"/>
      <c r="O16" s="92"/>
      <c r="P16" s="123">
        <f t="shared" si="3"/>
        <v>0</v>
      </c>
      <c r="Q16" s="86"/>
      <c r="R16" s="95"/>
      <c r="S16" s="124">
        <f t="shared" si="4"/>
        <v>0</v>
      </c>
      <c r="T16" s="80"/>
      <c r="U16" s="95"/>
      <c r="V16" s="125">
        <f t="shared" si="5"/>
        <v>0</v>
      </c>
      <c r="W16" s="99"/>
      <c r="X16" s="95"/>
      <c r="Y16" s="37">
        <f t="shared" si="6"/>
        <v>0</v>
      </c>
      <c r="Z16" s="87"/>
      <c r="AA16" s="153">
        <f t="shared" si="7"/>
        <v>0</v>
      </c>
      <c r="AB16" s="155" t="str">
        <f t="shared" si="8"/>
        <v/>
      </c>
      <c r="AC16" s="1"/>
      <c r="AD16" s="1"/>
      <c r="AE16" s="1"/>
      <c r="AF16" s="1"/>
    </row>
    <row r="17" spans="2:38" ht="15.6">
      <c r="B17" s="119">
        <v>10</v>
      </c>
      <c r="C17" s="75" t="s">
        <v>28</v>
      </c>
      <c r="D17" s="74"/>
      <c r="E17" s="74"/>
      <c r="F17" s="129">
        <f t="shared" si="0"/>
        <v>0</v>
      </c>
      <c r="G17" s="77"/>
      <c r="H17" s="131">
        <f t="shared" si="1"/>
        <v>0</v>
      </c>
      <c r="I17" s="122">
        <v>10</v>
      </c>
      <c r="J17" s="75" t="s">
        <v>28</v>
      </c>
      <c r="K17" s="74"/>
      <c r="L17" s="74"/>
      <c r="M17" s="120">
        <f t="shared" si="2"/>
        <v>0</v>
      </c>
      <c r="N17" s="87"/>
      <c r="O17" s="92"/>
      <c r="P17" s="123">
        <f t="shared" si="3"/>
        <v>0</v>
      </c>
      <c r="Q17" s="86"/>
      <c r="R17" s="95"/>
      <c r="S17" s="124">
        <f t="shared" si="4"/>
        <v>0</v>
      </c>
      <c r="T17" s="80"/>
      <c r="U17" s="95"/>
      <c r="V17" s="125">
        <f t="shared" si="5"/>
        <v>0</v>
      </c>
      <c r="W17" s="99"/>
      <c r="X17" s="95"/>
      <c r="Y17" s="37">
        <f t="shared" si="6"/>
        <v>0</v>
      </c>
      <c r="Z17" s="87"/>
      <c r="AA17" s="153">
        <f t="shared" si="7"/>
        <v>0</v>
      </c>
      <c r="AB17" s="155" t="str">
        <f t="shared" si="8"/>
        <v/>
      </c>
      <c r="AC17" s="1"/>
      <c r="AD17" s="1"/>
      <c r="AE17" s="1"/>
      <c r="AF17" s="1"/>
    </row>
    <row r="18" spans="2:38" ht="15.6">
      <c r="B18" s="128">
        <v>11</v>
      </c>
      <c r="C18" s="75" t="s">
        <v>28</v>
      </c>
      <c r="D18" s="74"/>
      <c r="E18" s="74"/>
      <c r="F18" s="129">
        <f t="shared" si="0"/>
        <v>0</v>
      </c>
      <c r="G18" s="77"/>
      <c r="H18" s="131">
        <f t="shared" si="1"/>
        <v>0</v>
      </c>
      <c r="I18" s="122">
        <v>11</v>
      </c>
      <c r="J18" s="75" t="s">
        <v>28</v>
      </c>
      <c r="K18" s="74"/>
      <c r="L18" s="74"/>
      <c r="M18" s="120">
        <f t="shared" si="2"/>
        <v>0</v>
      </c>
      <c r="N18" s="87"/>
      <c r="O18" s="92"/>
      <c r="P18" s="123">
        <f t="shared" si="3"/>
        <v>0</v>
      </c>
      <c r="Q18" s="86"/>
      <c r="R18" s="95"/>
      <c r="S18" s="124">
        <f t="shared" si="4"/>
        <v>0</v>
      </c>
      <c r="T18" s="80"/>
      <c r="U18" s="95"/>
      <c r="V18" s="125">
        <f t="shared" si="5"/>
        <v>0</v>
      </c>
      <c r="W18" s="99"/>
      <c r="X18" s="95"/>
      <c r="Y18" s="37">
        <f t="shared" si="6"/>
        <v>0</v>
      </c>
      <c r="Z18" s="87"/>
      <c r="AA18" s="153">
        <f t="shared" si="7"/>
        <v>0</v>
      </c>
      <c r="AB18" s="155" t="str">
        <f t="shared" si="8"/>
        <v/>
      </c>
      <c r="AC18" s="1"/>
      <c r="AD18" s="1"/>
      <c r="AE18" s="1"/>
      <c r="AF18" s="1"/>
    </row>
    <row r="19" spans="2:38" ht="15.6">
      <c r="B19" s="128">
        <v>12</v>
      </c>
      <c r="C19" s="75" t="s">
        <v>28</v>
      </c>
      <c r="D19" s="74"/>
      <c r="E19" s="74"/>
      <c r="F19" s="129">
        <f t="shared" si="0"/>
        <v>0</v>
      </c>
      <c r="G19" s="77"/>
      <c r="H19" s="131">
        <f t="shared" si="1"/>
        <v>0</v>
      </c>
      <c r="I19" s="132">
        <v>12</v>
      </c>
      <c r="J19" s="75" t="s">
        <v>28</v>
      </c>
      <c r="K19" s="74"/>
      <c r="L19" s="74"/>
      <c r="M19" s="120">
        <f t="shared" si="2"/>
        <v>0</v>
      </c>
      <c r="N19" s="87"/>
      <c r="O19" s="92"/>
      <c r="P19" s="123">
        <f t="shared" si="3"/>
        <v>0</v>
      </c>
      <c r="Q19" s="86"/>
      <c r="R19" s="95"/>
      <c r="S19" s="124">
        <f t="shared" si="4"/>
        <v>0</v>
      </c>
      <c r="T19" s="80"/>
      <c r="U19" s="95"/>
      <c r="V19" s="125">
        <f t="shared" si="5"/>
        <v>0</v>
      </c>
      <c r="W19" s="99"/>
      <c r="X19" s="95"/>
      <c r="Y19" s="37">
        <f t="shared" si="6"/>
        <v>0</v>
      </c>
      <c r="Z19" s="87"/>
      <c r="AA19" s="153">
        <f t="shared" si="7"/>
        <v>0</v>
      </c>
      <c r="AB19" s="155" t="str">
        <f t="shared" si="8"/>
        <v/>
      </c>
      <c r="AC19" s="1"/>
      <c r="AD19" s="1"/>
      <c r="AE19" s="1"/>
      <c r="AF19" s="1"/>
    </row>
    <row r="20" spans="2:38" ht="15.6">
      <c r="B20" s="119">
        <v>13</v>
      </c>
      <c r="C20" s="75" t="s">
        <v>28</v>
      </c>
      <c r="D20" s="74"/>
      <c r="E20" s="74"/>
      <c r="F20" s="129">
        <f t="shared" si="0"/>
        <v>0</v>
      </c>
      <c r="G20" s="77"/>
      <c r="H20" s="131">
        <f t="shared" si="1"/>
        <v>0</v>
      </c>
      <c r="I20" s="122">
        <v>13</v>
      </c>
      <c r="J20" s="75" t="s">
        <v>28</v>
      </c>
      <c r="K20" s="74"/>
      <c r="L20" s="74"/>
      <c r="M20" s="120">
        <f t="shared" si="2"/>
        <v>0</v>
      </c>
      <c r="N20" s="87"/>
      <c r="O20" s="92"/>
      <c r="P20" s="123">
        <f t="shared" si="3"/>
        <v>0</v>
      </c>
      <c r="Q20" s="86"/>
      <c r="R20" s="95"/>
      <c r="S20" s="124">
        <f t="shared" si="4"/>
        <v>0</v>
      </c>
      <c r="T20" s="80"/>
      <c r="U20" s="95"/>
      <c r="V20" s="125">
        <f t="shared" si="5"/>
        <v>0</v>
      </c>
      <c r="W20" s="99"/>
      <c r="X20" s="95"/>
      <c r="Y20" s="37">
        <f t="shared" si="6"/>
        <v>0</v>
      </c>
      <c r="Z20" s="87"/>
      <c r="AA20" s="153">
        <f t="shared" si="7"/>
        <v>0</v>
      </c>
      <c r="AB20" s="155" t="str">
        <f t="shared" si="8"/>
        <v/>
      </c>
      <c r="AC20" s="1"/>
      <c r="AD20" s="1"/>
      <c r="AE20" s="1"/>
      <c r="AF20" s="1"/>
    </row>
    <row r="21" spans="2:38" ht="15.6">
      <c r="B21" s="128">
        <v>14</v>
      </c>
      <c r="C21" s="75" t="s">
        <v>28</v>
      </c>
      <c r="D21" s="74"/>
      <c r="E21" s="74"/>
      <c r="F21" s="129">
        <f t="shared" si="0"/>
        <v>0</v>
      </c>
      <c r="G21" s="77"/>
      <c r="H21" s="131">
        <f t="shared" si="1"/>
        <v>0</v>
      </c>
      <c r="I21" s="122">
        <v>14</v>
      </c>
      <c r="J21" s="75" t="s">
        <v>28</v>
      </c>
      <c r="K21" s="79"/>
      <c r="L21" s="74"/>
      <c r="M21" s="120">
        <f t="shared" si="2"/>
        <v>0</v>
      </c>
      <c r="N21" s="87"/>
      <c r="O21" s="92"/>
      <c r="P21" s="123">
        <f t="shared" si="3"/>
        <v>0</v>
      </c>
      <c r="Q21" s="86"/>
      <c r="R21" s="95"/>
      <c r="S21" s="124">
        <f t="shared" si="4"/>
        <v>0</v>
      </c>
      <c r="T21" s="80"/>
      <c r="U21" s="95"/>
      <c r="V21" s="125">
        <f t="shared" si="5"/>
        <v>0</v>
      </c>
      <c r="W21" s="99"/>
      <c r="X21" s="95"/>
      <c r="Y21" s="37">
        <f t="shared" si="6"/>
        <v>0</v>
      </c>
      <c r="Z21" s="87"/>
      <c r="AA21" s="153">
        <f t="shared" si="7"/>
        <v>0</v>
      </c>
      <c r="AB21" s="155" t="str">
        <f t="shared" si="8"/>
        <v/>
      </c>
      <c r="AC21" s="1"/>
      <c r="AD21" s="1"/>
      <c r="AE21" s="1"/>
      <c r="AF21" s="1"/>
    </row>
    <row r="22" spans="2:38" ht="15.6">
      <c r="B22" s="128">
        <v>15</v>
      </c>
      <c r="C22" s="75" t="s">
        <v>28</v>
      </c>
      <c r="D22" s="74"/>
      <c r="E22" s="74"/>
      <c r="F22" s="129">
        <f t="shared" si="0"/>
        <v>0</v>
      </c>
      <c r="G22" s="77"/>
      <c r="H22" s="131">
        <f t="shared" si="1"/>
        <v>0</v>
      </c>
      <c r="I22" s="122">
        <v>15</v>
      </c>
      <c r="J22" s="75" t="s">
        <v>28</v>
      </c>
      <c r="K22" s="74"/>
      <c r="L22" s="74"/>
      <c r="M22" s="120">
        <f t="shared" si="2"/>
        <v>0</v>
      </c>
      <c r="N22" s="87"/>
      <c r="O22" s="92"/>
      <c r="P22" s="123">
        <f t="shared" si="3"/>
        <v>0</v>
      </c>
      <c r="Q22" s="86"/>
      <c r="R22" s="95"/>
      <c r="S22" s="124">
        <f t="shared" si="4"/>
        <v>0</v>
      </c>
      <c r="T22" s="80"/>
      <c r="U22" s="95"/>
      <c r="V22" s="125">
        <f t="shared" si="5"/>
        <v>0</v>
      </c>
      <c r="W22" s="99"/>
      <c r="X22" s="95"/>
      <c r="Y22" s="37">
        <f t="shared" si="6"/>
        <v>0</v>
      </c>
      <c r="Z22" s="87"/>
      <c r="AA22" s="153">
        <f t="shared" si="7"/>
        <v>0</v>
      </c>
      <c r="AB22" s="155" t="str">
        <f t="shared" si="8"/>
        <v/>
      </c>
      <c r="AC22" s="1"/>
      <c r="AD22" s="1"/>
      <c r="AE22" s="1"/>
      <c r="AF22" s="1"/>
    </row>
    <row r="23" spans="2:38" ht="15.6">
      <c r="B23" s="119">
        <v>16</v>
      </c>
      <c r="C23" s="75" t="s">
        <v>28</v>
      </c>
      <c r="D23" s="74"/>
      <c r="E23" s="74"/>
      <c r="F23" s="129">
        <f t="shared" si="0"/>
        <v>0</v>
      </c>
      <c r="G23" s="77"/>
      <c r="H23" s="131">
        <f t="shared" si="1"/>
        <v>0</v>
      </c>
      <c r="I23" s="132">
        <v>16</v>
      </c>
      <c r="J23" s="75" t="s">
        <v>28</v>
      </c>
      <c r="K23" s="74"/>
      <c r="L23" s="74"/>
      <c r="M23" s="120">
        <f t="shared" si="2"/>
        <v>0</v>
      </c>
      <c r="N23" s="87"/>
      <c r="O23" s="92"/>
      <c r="P23" s="123">
        <f t="shared" si="3"/>
        <v>0</v>
      </c>
      <c r="Q23" s="86"/>
      <c r="R23" s="95"/>
      <c r="S23" s="124">
        <f t="shared" si="4"/>
        <v>0</v>
      </c>
      <c r="T23" s="80"/>
      <c r="U23" s="95"/>
      <c r="V23" s="125">
        <f t="shared" si="5"/>
        <v>0</v>
      </c>
      <c r="W23" s="99"/>
      <c r="X23" s="95"/>
      <c r="Y23" s="37">
        <f t="shared" si="6"/>
        <v>0</v>
      </c>
      <c r="Z23" s="87"/>
      <c r="AA23" s="153">
        <f t="shared" si="7"/>
        <v>0</v>
      </c>
      <c r="AB23" s="155" t="str">
        <f t="shared" si="8"/>
        <v/>
      </c>
      <c r="AC23" s="1"/>
      <c r="AD23" s="1"/>
      <c r="AE23" s="1"/>
      <c r="AF23" s="1"/>
    </row>
    <row r="24" spans="2:38" ht="15.6">
      <c r="B24" s="128">
        <v>17</v>
      </c>
      <c r="C24" s="75" t="s">
        <v>28</v>
      </c>
      <c r="D24" s="74"/>
      <c r="E24" s="74"/>
      <c r="F24" s="129">
        <f t="shared" si="0"/>
        <v>0</v>
      </c>
      <c r="G24" s="77"/>
      <c r="H24" s="131">
        <f t="shared" si="1"/>
        <v>0</v>
      </c>
      <c r="I24" s="122">
        <v>17</v>
      </c>
      <c r="J24" s="75" t="s">
        <v>28</v>
      </c>
      <c r="K24" s="74"/>
      <c r="L24" s="74"/>
      <c r="M24" s="120">
        <f t="shared" si="2"/>
        <v>0</v>
      </c>
      <c r="N24" s="87"/>
      <c r="O24" s="92"/>
      <c r="P24" s="123">
        <f t="shared" si="3"/>
        <v>0</v>
      </c>
      <c r="Q24" s="86"/>
      <c r="R24" s="95"/>
      <c r="S24" s="124">
        <f t="shared" si="4"/>
        <v>0</v>
      </c>
      <c r="T24" s="80"/>
      <c r="U24" s="95"/>
      <c r="V24" s="125">
        <f t="shared" si="5"/>
        <v>0</v>
      </c>
      <c r="W24" s="99"/>
      <c r="X24" s="95"/>
      <c r="Y24" s="37">
        <f t="shared" si="6"/>
        <v>0</v>
      </c>
      <c r="Z24" s="87"/>
      <c r="AA24" s="153">
        <f t="shared" si="7"/>
        <v>0</v>
      </c>
      <c r="AB24" s="155" t="str">
        <f t="shared" si="8"/>
        <v/>
      </c>
      <c r="AC24" s="1"/>
      <c r="AD24" s="1"/>
      <c r="AE24" s="1"/>
      <c r="AF24" s="1"/>
    </row>
    <row r="25" spans="2:38" ht="16.2" thickBot="1">
      <c r="B25" s="128">
        <v>18</v>
      </c>
      <c r="C25" s="75" t="s">
        <v>28</v>
      </c>
      <c r="D25" s="74"/>
      <c r="E25" s="74"/>
      <c r="F25" s="129">
        <f t="shared" si="0"/>
        <v>0</v>
      </c>
      <c r="G25" s="77"/>
      <c r="H25" s="131">
        <f t="shared" si="1"/>
        <v>0</v>
      </c>
      <c r="I25" s="122">
        <v>18</v>
      </c>
      <c r="J25" s="89" t="s">
        <v>28</v>
      </c>
      <c r="K25" s="76"/>
      <c r="L25" s="76"/>
      <c r="M25" s="133">
        <f t="shared" si="2"/>
        <v>0</v>
      </c>
      <c r="N25" s="90"/>
      <c r="O25" s="93"/>
      <c r="P25" s="134">
        <f t="shared" si="3"/>
        <v>0</v>
      </c>
      <c r="Q25" s="94"/>
      <c r="R25" s="96"/>
      <c r="S25" s="135">
        <f t="shared" si="4"/>
        <v>0</v>
      </c>
      <c r="T25" s="98"/>
      <c r="U25" s="96"/>
      <c r="V25" s="136">
        <f t="shared" si="5"/>
        <v>0</v>
      </c>
      <c r="W25" s="100"/>
      <c r="X25" s="96"/>
      <c r="Y25" s="137">
        <f t="shared" si="6"/>
        <v>0</v>
      </c>
      <c r="Z25" s="90"/>
      <c r="AA25" s="153">
        <f t="shared" si="7"/>
        <v>0</v>
      </c>
      <c r="AB25" s="155" t="str">
        <f t="shared" si="8"/>
        <v/>
      </c>
      <c r="AC25" s="1"/>
      <c r="AD25" s="1"/>
      <c r="AE25" s="1"/>
      <c r="AF25" s="1"/>
    </row>
    <row r="26" spans="2:38" ht="14.25" customHeight="1" thickBot="1">
      <c r="B26" s="138"/>
      <c r="C26" s="139" t="s">
        <v>15</v>
      </c>
      <c r="D26" s="140">
        <f>SUM(D8:D25)</f>
        <v>0</v>
      </c>
      <c r="E26" s="140">
        <f>SUM(E8:E25)</f>
        <v>0</v>
      </c>
      <c r="F26" s="141">
        <f>SUM(F8:F25)</f>
        <v>0</v>
      </c>
      <c r="G26" s="141"/>
      <c r="H26" s="142">
        <f>SUM(H8:H25)</f>
        <v>0</v>
      </c>
      <c r="I26" s="143"/>
      <c r="J26" s="144" t="s">
        <v>15</v>
      </c>
      <c r="K26" s="145">
        <f>SUM(K8:K25)</f>
        <v>0</v>
      </c>
      <c r="L26" s="145">
        <f>SUM(L8:L25)</f>
        <v>0</v>
      </c>
      <c r="M26" s="145">
        <f t="shared" ref="M26:AB26" si="9">SUM(M8:M25)</f>
        <v>0</v>
      </c>
      <c r="N26" s="146"/>
      <c r="O26" s="147"/>
      <c r="P26" s="145"/>
      <c r="Q26" s="146"/>
      <c r="R26" s="146"/>
      <c r="S26" s="146"/>
      <c r="T26" s="146"/>
      <c r="U26" s="146"/>
      <c r="V26" s="146"/>
      <c r="W26" s="146"/>
      <c r="X26" s="146"/>
      <c r="Y26" s="146"/>
      <c r="Z26" s="146"/>
      <c r="AA26" s="146">
        <f>SUM(AA8:AA25)</f>
        <v>0</v>
      </c>
      <c r="AB26" s="156">
        <f t="shared" si="9"/>
        <v>0</v>
      </c>
      <c r="AC26" s="149"/>
      <c r="AD26" s="149"/>
      <c r="AE26" s="149"/>
      <c r="AF26" s="1"/>
    </row>
    <row r="27" spans="2:38" ht="15" thickBot="1"/>
    <row r="28" spans="2:38" ht="361.5" customHeight="1" thickBot="1">
      <c r="B28" s="105"/>
      <c r="C28" s="150" t="s">
        <v>134</v>
      </c>
      <c r="D28" s="176" t="s">
        <v>128</v>
      </c>
      <c r="E28" s="177"/>
      <c r="F28" s="177"/>
      <c r="G28" s="177"/>
      <c r="H28" s="178"/>
      <c r="I28" s="151"/>
      <c r="J28" s="152" t="s">
        <v>116</v>
      </c>
      <c r="K28" s="179" t="s">
        <v>128</v>
      </c>
      <c r="L28" s="180"/>
      <c r="M28" s="180"/>
      <c r="N28" s="180"/>
      <c r="O28" s="180"/>
      <c r="P28" s="180"/>
      <c r="Q28" s="180"/>
      <c r="R28" s="180"/>
      <c r="S28" s="180"/>
      <c r="T28" s="180"/>
      <c r="U28" s="180"/>
      <c r="V28" s="180"/>
      <c r="W28" s="180"/>
      <c r="X28" s="180"/>
      <c r="Y28" s="180"/>
      <c r="Z28" s="180"/>
      <c r="AA28" s="181"/>
      <c r="AD28" s="1">
        <v>2</v>
      </c>
      <c r="AE28" s="1"/>
      <c r="AF28" s="1"/>
      <c r="AG28" s="1"/>
      <c r="AH28" s="1"/>
      <c r="AI28" s="1"/>
      <c r="AJ28" s="1"/>
      <c r="AK28" s="1"/>
      <c r="AL28" s="1"/>
    </row>
  </sheetData>
  <sheetProtection algorithmName="SHA-512" hashValue="ghf/x+2vmQUIlS3Oy37rZGudAXHmuQND6gCZRylEkrk7rZ7a14EUtIw3FssZJhpG1i91/bX9OoJmdwfMijfgBg==" saltValue="oA/w177BqeIQbCQ3bgzx5A==" spinCount="100000" sheet="1" objects="1" scenarios="1"/>
  <mergeCells count="12">
    <mergeCell ref="D28:H28"/>
    <mergeCell ref="K28:AA28"/>
    <mergeCell ref="B2:AA2"/>
    <mergeCell ref="B6:B7"/>
    <mergeCell ref="C6:C7"/>
    <mergeCell ref="D6:D7"/>
    <mergeCell ref="E6:E7"/>
    <mergeCell ref="F6:F7"/>
    <mergeCell ref="G6:G7"/>
    <mergeCell ref="H6:H7"/>
    <mergeCell ref="J6:N6"/>
    <mergeCell ref="O6:AA6"/>
  </mergeCells>
  <hyperlinks>
    <hyperlink ref="B2:AA2" location="Pagrindinis!A1" display="GALUTINĖS ENERGIJOS VARTOJIMO ANALIZĖ IR PRELIMINARŪS TECHNINIAI SPRENDIMAI" xr:uid="{B01F1B4B-A11D-4265-9630-EAE6E0C10D0F}"/>
  </hyperlinks>
  <pageMargins left="1" right="1" top="1" bottom="1" header="0.5" footer="0.5"/>
  <pageSetup scale="21" orientation="portrait" r:id="rId1"/>
  <colBreaks count="1" manualBreakCount="1">
    <brk id="20" max="97" man="1"/>
  </colBreaks>
  <extLst>
    <ext xmlns:x14="http://schemas.microsoft.com/office/spreadsheetml/2009/9/main" uri="{CCE6A557-97BC-4b89-ADB6-D9C93CAAB3DF}">
      <x14:dataValidations xmlns:xm="http://schemas.microsoft.com/office/excel/2006/main" count="1">
        <x14:dataValidation type="list" allowBlank="1" showInputMessage="1" showErrorMessage="1" xr:uid="{260D8BF6-7385-445E-B3A7-F0B137E9DAA8}">
          <x14:formula1>
            <xm:f>Pagalbinis!$B$2:$B$19</xm:f>
          </x14:formula1>
          <xm:sqref>O8:O25 R8:R25 U8:U25 X8:X25</xm:sqref>
        </x14:dataValidation>
      </x14:dataValidation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ECF6B-00F4-4FC0-B121-22D8C340F86D}">
  <dimension ref="B2:AL28"/>
  <sheetViews>
    <sheetView zoomScale="70" zoomScaleNormal="70" zoomScaleSheetLayoutView="85" workbookViewId="0">
      <selection activeCell="C3" sqref="C3"/>
    </sheetView>
  </sheetViews>
  <sheetFormatPr defaultRowHeight="14.4"/>
  <cols>
    <col min="1" max="1" width="2" customWidth="1"/>
    <col min="2" max="2" width="5.33203125" customWidth="1"/>
    <col min="3" max="3" width="33.109375" customWidth="1"/>
    <col min="4" max="4" width="9.88671875" customWidth="1"/>
    <col min="5" max="5" width="8.6640625" customWidth="1"/>
    <col min="6" max="7" width="11.44140625" customWidth="1"/>
    <col min="8" max="8" width="21.33203125" customWidth="1"/>
    <col min="9" max="9" width="3.6640625" customWidth="1"/>
    <col min="10" max="10" width="37.5546875" customWidth="1"/>
    <col min="11" max="11" width="13.6640625" customWidth="1"/>
    <col min="12" max="13" width="13.88671875" customWidth="1"/>
    <col min="14" max="26" width="15.88671875" customWidth="1"/>
    <col min="27" max="27" width="23.5546875" customWidth="1"/>
    <col min="28" max="28" width="48.6640625" customWidth="1"/>
    <col min="29" max="29" width="34.88671875" customWidth="1"/>
    <col min="30" max="30" width="16" customWidth="1"/>
  </cols>
  <sheetData>
    <row r="2" spans="2:32" s="102" customFormat="1" ht="18">
      <c r="B2" s="175" t="s">
        <v>11</v>
      </c>
      <c r="C2" s="175"/>
      <c r="D2" s="175"/>
      <c r="E2" s="175"/>
      <c r="F2" s="175"/>
      <c r="G2" s="175"/>
      <c r="H2" s="175"/>
      <c r="I2" s="175"/>
      <c r="J2" s="175"/>
      <c r="K2" s="175"/>
      <c r="L2" s="175"/>
      <c r="M2" s="175"/>
      <c r="N2" s="175"/>
      <c r="O2" s="175"/>
      <c r="P2" s="175"/>
      <c r="Q2" s="175"/>
      <c r="R2" s="175"/>
      <c r="S2" s="175"/>
      <c r="T2" s="175"/>
      <c r="U2" s="175"/>
      <c r="V2" s="175"/>
      <c r="W2" s="175"/>
      <c r="X2" s="175"/>
      <c r="Y2" s="175"/>
      <c r="Z2" s="175"/>
      <c r="AA2" s="175"/>
      <c r="AB2" t="s">
        <v>3</v>
      </c>
    </row>
    <row r="3" spans="2:32" s="102" customFormat="1" ht="21">
      <c r="B3" s="103" t="s">
        <v>104</v>
      </c>
      <c r="C3" s="71"/>
      <c r="D3" s="2"/>
      <c r="E3" s="2"/>
      <c r="F3" s="2"/>
      <c r="G3" s="104"/>
      <c r="H3" s="104"/>
      <c r="I3" s="104"/>
      <c r="J3" s="104"/>
      <c r="K3" s="104"/>
      <c r="L3" s="2"/>
      <c r="M3" s="2"/>
      <c r="N3" s="2"/>
      <c r="O3" s="2"/>
      <c r="P3" s="2"/>
      <c r="Q3" s="2"/>
      <c r="R3" s="2"/>
      <c r="S3" s="2"/>
      <c r="T3" s="2"/>
      <c r="U3" s="2"/>
      <c r="V3" s="2"/>
      <c r="W3" s="2"/>
      <c r="X3" s="2"/>
      <c r="Y3" s="2"/>
      <c r="Z3" s="2"/>
      <c r="AA3" s="2"/>
      <c r="AB3" s="4" t="s">
        <v>29</v>
      </c>
    </row>
    <row r="4" spans="2:32" ht="12" customHeight="1">
      <c r="E4" s="105"/>
      <c r="F4" s="105"/>
      <c r="G4" s="105"/>
      <c r="H4" s="105"/>
      <c r="I4" s="105"/>
      <c r="J4" s="101"/>
      <c r="K4" s="101"/>
      <c r="L4" s="101"/>
      <c r="M4" s="101"/>
      <c r="N4" s="101"/>
      <c r="O4" s="101"/>
      <c r="P4" s="101"/>
      <c r="Q4" s="101"/>
      <c r="R4" s="101"/>
      <c r="S4" s="101"/>
      <c r="T4" s="101"/>
      <c r="U4" s="101"/>
      <c r="V4" s="101"/>
      <c r="W4" s="101"/>
      <c r="X4" s="101"/>
      <c r="Y4" s="101"/>
      <c r="Z4" s="101"/>
      <c r="AA4" s="1"/>
      <c r="AB4" s="5" t="s">
        <v>129</v>
      </c>
      <c r="AC4" s="1"/>
      <c r="AD4" s="1"/>
      <c r="AE4" s="1"/>
      <c r="AF4" s="1"/>
    </row>
    <row r="5" spans="2:32" ht="15" thickBot="1">
      <c r="C5" s="106" t="s">
        <v>23</v>
      </c>
      <c r="E5" s="105"/>
      <c r="F5" s="105"/>
      <c r="G5" s="105"/>
      <c r="I5" s="105"/>
      <c r="J5" s="106" t="s">
        <v>24</v>
      </c>
      <c r="L5" s="107"/>
      <c r="M5" s="107"/>
      <c r="N5" s="107"/>
      <c r="O5" s="107"/>
      <c r="P5" s="107"/>
      <c r="Q5" s="107"/>
      <c r="R5" s="107"/>
      <c r="S5" s="107"/>
      <c r="T5" s="107"/>
      <c r="U5" s="107"/>
      <c r="V5" s="107"/>
      <c r="W5" s="107"/>
      <c r="X5" s="107"/>
      <c r="Y5" s="107"/>
      <c r="Z5" s="107"/>
      <c r="AA5" s="1"/>
      <c r="AB5" s="1"/>
      <c r="AC5" s="1"/>
      <c r="AD5" s="1"/>
      <c r="AE5" s="1"/>
      <c r="AF5" s="1"/>
    </row>
    <row r="6" spans="2:32" ht="15" thickBot="1">
      <c r="B6" s="194" t="s">
        <v>25</v>
      </c>
      <c r="C6" s="192" t="s">
        <v>26</v>
      </c>
      <c r="D6" s="190" t="s">
        <v>27</v>
      </c>
      <c r="E6" s="190" t="s">
        <v>13</v>
      </c>
      <c r="F6" s="190" t="s">
        <v>16</v>
      </c>
      <c r="G6" s="190" t="s">
        <v>64</v>
      </c>
      <c r="H6" s="188" t="s">
        <v>56</v>
      </c>
      <c r="I6" s="105"/>
      <c r="J6" s="185" t="s">
        <v>115</v>
      </c>
      <c r="K6" s="186"/>
      <c r="L6" s="186"/>
      <c r="M6" s="186"/>
      <c r="N6" s="187"/>
      <c r="O6" s="182" t="s">
        <v>113</v>
      </c>
      <c r="P6" s="183"/>
      <c r="Q6" s="183"/>
      <c r="R6" s="183"/>
      <c r="S6" s="183"/>
      <c r="T6" s="183"/>
      <c r="U6" s="183"/>
      <c r="V6" s="183"/>
      <c r="W6" s="183"/>
      <c r="X6" s="183"/>
      <c r="Y6" s="183"/>
      <c r="Z6" s="183"/>
      <c r="AA6" s="184"/>
      <c r="AB6" s="1"/>
      <c r="AC6" s="1"/>
      <c r="AD6" s="1"/>
      <c r="AE6" s="1"/>
      <c r="AF6" s="1"/>
    </row>
    <row r="7" spans="2:32" ht="131.25" customHeight="1" thickBot="1">
      <c r="B7" s="195"/>
      <c r="C7" s="193"/>
      <c r="D7" s="191"/>
      <c r="E7" s="191"/>
      <c r="F7" s="191"/>
      <c r="G7" s="191"/>
      <c r="H7" s="189"/>
      <c r="I7" s="108" t="s">
        <v>25</v>
      </c>
      <c r="J7" s="109" t="s">
        <v>130</v>
      </c>
      <c r="K7" s="110" t="s">
        <v>14</v>
      </c>
      <c r="L7" s="111" t="s">
        <v>13</v>
      </c>
      <c r="M7" s="112" t="s">
        <v>16</v>
      </c>
      <c r="N7" s="113" t="s">
        <v>64</v>
      </c>
      <c r="O7" s="114" t="s">
        <v>118</v>
      </c>
      <c r="P7" s="115" t="s">
        <v>119</v>
      </c>
      <c r="Q7" s="116" t="s">
        <v>120</v>
      </c>
      <c r="R7" s="115" t="s">
        <v>131</v>
      </c>
      <c r="S7" s="115" t="s">
        <v>121</v>
      </c>
      <c r="T7" s="115" t="s">
        <v>122</v>
      </c>
      <c r="U7" s="114" t="s">
        <v>132</v>
      </c>
      <c r="V7" s="115" t="s">
        <v>123</v>
      </c>
      <c r="W7" s="115" t="s">
        <v>124</v>
      </c>
      <c r="X7" s="114" t="s">
        <v>133</v>
      </c>
      <c r="Y7" s="115" t="s">
        <v>125</v>
      </c>
      <c r="Z7" s="115" t="s">
        <v>126</v>
      </c>
      <c r="AA7" s="114" t="s">
        <v>57</v>
      </c>
      <c r="AB7" s="154" t="s">
        <v>112</v>
      </c>
      <c r="AC7" s="1"/>
      <c r="AD7" s="1"/>
      <c r="AE7" s="1"/>
      <c r="AF7" s="1"/>
    </row>
    <row r="8" spans="2:32" ht="15.6">
      <c r="B8" s="119">
        <v>1</v>
      </c>
      <c r="C8" s="75" t="s">
        <v>28</v>
      </c>
      <c r="D8" s="85"/>
      <c r="E8" s="85"/>
      <c r="F8" s="120">
        <f>D8*E8</f>
        <v>0</v>
      </c>
      <c r="G8" s="81"/>
      <c r="H8" s="121">
        <f>F8*G8/1000</f>
        <v>0</v>
      </c>
      <c r="I8" s="122">
        <v>1</v>
      </c>
      <c r="J8" s="75" t="s">
        <v>28</v>
      </c>
      <c r="K8" s="72"/>
      <c r="L8" s="72"/>
      <c r="M8" s="120">
        <f>K8*L8</f>
        <v>0</v>
      </c>
      <c r="N8" s="86"/>
      <c r="O8" s="92"/>
      <c r="P8" s="123">
        <f>M8*O8</f>
        <v>0</v>
      </c>
      <c r="Q8" s="86"/>
      <c r="R8" s="95"/>
      <c r="S8" s="124">
        <f>M8*R8</f>
        <v>0</v>
      </c>
      <c r="T8" s="97"/>
      <c r="U8" s="95"/>
      <c r="V8" s="125">
        <f>U8*M8</f>
        <v>0</v>
      </c>
      <c r="W8" s="99"/>
      <c r="X8" s="95"/>
      <c r="Y8" s="123">
        <f>M8*X8</f>
        <v>0</v>
      </c>
      <c r="Z8" s="86"/>
      <c r="AA8" s="153">
        <f>(P8*Q8/1000)+(S8*T8/1000)+(V8*W8/1000)+(Y8*Z8/1000)</f>
        <v>0</v>
      </c>
      <c r="AB8" s="155" t="str">
        <f>IF(Q8+T8+W8+Z8&lt;&gt;N8,"Darbo valandų skaičius nesutampa su nurodytu N stulpelyje","")</f>
        <v/>
      </c>
      <c r="AC8" s="1"/>
      <c r="AD8" s="1"/>
      <c r="AE8" s="1"/>
      <c r="AF8" s="1"/>
    </row>
    <row r="9" spans="2:32" ht="15.6">
      <c r="B9" s="128">
        <v>2</v>
      </c>
      <c r="C9" s="75" t="s">
        <v>28</v>
      </c>
      <c r="D9" s="76"/>
      <c r="E9" s="76"/>
      <c r="F9" s="129">
        <f t="shared" ref="F9:F25" si="0">D9*E9</f>
        <v>0</v>
      </c>
      <c r="G9" s="77"/>
      <c r="H9" s="130">
        <f t="shared" ref="H9:H25" si="1">F9*G9/1000</f>
        <v>0</v>
      </c>
      <c r="I9" s="122">
        <v>2</v>
      </c>
      <c r="J9" s="75" t="s">
        <v>28</v>
      </c>
      <c r="K9" s="78"/>
      <c r="L9" s="74"/>
      <c r="M9" s="120">
        <f t="shared" ref="M9:M25" si="2">K9*L9</f>
        <v>0</v>
      </c>
      <c r="N9" s="87"/>
      <c r="O9" s="92"/>
      <c r="P9" s="123">
        <f t="shared" ref="P9:P25" si="3">M9*O9</f>
        <v>0</v>
      </c>
      <c r="Q9" s="86"/>
      <c r="R9" s="95"/>
      <c r="S9" s="124">
        <f t="shared" ref="S9:S25" si="4">M9*R9</f>
        <v>0</v>
      </c>
      <c r="T9" s="97"/>
      <c r="U9" s="95"/>
      <c r="V9" s="125">
        <f t="shared" ref="V9:V25" si="5">U9*M9</f>
        <v>0</v>
      </c>
      <c r="W9" s="99"/>
      <c r="X9" s="95"/>
      <c r="Y9" s="37">
        <f t="shared" ref="Y9:Y25" si="6">M9*X9</f>
        <v>0</v>
      </c>
      <c r="Z9" s="87"/>
      <c r="AA9" s="153">
        <f t="shared" ref="AA9:AA25" si="7">(P9*Q9/1000)+(S9*T9/1000)+(V9*W9/1000)+(Y9*Z9/1000)</f>
        <v>0</v>
      </c>
      <c r="AB9" s="155" t="str">
        <f t="shared" ref="AB9:AB25" si="8">IF(Q9+T9+W9+Z9&lt;&gt;N9,"Darbo valandų skaičius nesutampa su nurodytu N stulpelyje","")</f>
        <v/>
      </c>
      <c r="AC9" s="1"/>
      <c r="AD9" s="1"/>
      <c r="AE9" s="1"/>
      <c r="AF9" s="1"/>
    </row>
    <row r="10" spans="2:32" ht="15.6">
      <c r="B10" s="128">
        <v>3</v>
      </c>
      <c r="C10" s="75" t="s">
        <v>28</v>
      </c>
      <c r="D10" s="74"/>
      <c r="E10" s="74"/>
      <c r="F10" s="129">
        <f t="shared" si="0"/>
        <v>0</v>
      </c>
      <c r="G10" s="77"/>
      <c r="H10" s="130">
        <f t="shared" si="1"/>
        <v>0</v>
      </c>
      <c r="I10" s="122">
        <v>3</v>
      </c>
      <c r="J10" s="75" t="s">
        <v>28</v>
      </c>
      <c r="K10" s="74"/>
      <c r="L10" s="74"/>
      <c r="M10" s="120">
        <f t="shared" si="2"/>
        <v>0</v>
      </c>
      <c r="N10" s="87"/>
      <c r="O10" s="92"/>
      <c r="P10" s="123">
        <f t="shared" si="3"/>
        <v>0</v>
      </c>
      <c r="Q10" s="86"/>
      <c r="R10" s="95"/>
      <c r="S10" s="124">
        <f t="shared" si="4"/>
        <v>0</v>
      </c>
      <c r="T10" s="97"/>
      <c r="U10" s="95"/>
      <c r="V10" s="125">
        <f t="shared" si="5"/>
        <v>0</v>
      </c>
      <c r="W10" s="99"/>
      <c r="X10" s="95"/>
      <c r="Y10" s="37">
        <f t="shared" si="6"/>
        <v>0</v>
      </c>
      <c r="Z10" s="87"/>
      <c r="AA10" s="153">
        <f t="shared" si="7"/>
        <v>0</v>
      </c>
      <c r="AB10" s="155" t="str">
        <f t="shared" si="8"/>
        <v/>
      </c>
      <c r="AC10" s="1"/>
      <c r="AD10" s="1"/>
      <c r="AE10" s="1"/>
      <c r="AF10" s="1"/>
    </row>
    <row r="11" spans="2:32" ht="15.6">
      <c r="B11" s="119">
        <v>4</v>
      </c>
      <c r="C11" s="75" t="s">
        <v>28</v>
      </c>
      <c r="D11" s="76"/>
      <c r="E11" s="76"/>
      <c r="F11" s="129">
        <f t="shared" si="0"/>
        <v>0</v>
      </c>
      <c r="G11" s="77"/>
      <c r="H11" s="131">
        <f t="shared" si="1"/>
        <v>0</v>
      </c>
      <c r="I11" s="132">
        <v>4</v>
      </c>
      <c r="J11" s="75" t="s">
        <v>28</v>
      </c>
      <c r="K11" s="74"/>
      <c r="L11" s="74"/>
      <c r="M11" s="120">
        <f t="shared" si="2"/>
        <v>0</v>
      </c>
      <c r="N11" s="87"/>
      <c r="O11" s="92"/>
      <c r="P11" s="123">
        <f t="shared" si="3"/>
        <v>0</v>
      </c>
      <c r="Q11" s="86"/>
      <c r="R11" s="95"/>
      <c r="S11" s="124">
        <f t="shared" si="4"/>
        <v>0</v>
      </c>
      <c r="T11" s="97"/>
      <c r="U11" s="95"/>
      <c r="V11" s="125">
        <f t="shared" si="5"/>
        <v>0</v>
      </c>
      <c r="W11" s="99"/>
      <c r="X11" s="95"/>
      <c r="Y11" s="37">
        <f t="shared" si="6"/>
        <v>0</v>
      </c>
      <c r="Z11" s="87"/>
      <c r="AA11" s="153">
        <f t="shared" si="7"/>
        <v>0</v>
      </c>
      <c r="AB11" s="155" t="str">
        <f t="shared" si="8"/>
        <v/>
      </c>
      <c r="AC11" s="1"/>
      <c r="AD11" s="1"/>
      <c r="AE11" s="1"/>
      <c r="AF11" s="1"/>
    </row>
    <row r="12" spans="2:32" ht="15.6">
      <c r="B12" s="128">
        <v>5</v>
      </c>
      <c r="C12" s="75" t="s">
        <v>28</v>
      </c>
      <c r="D12" s="74"/>
      <c r="E12" s="74"/>
      <c r="F12" s="129">
        <f t="shared" si="0"/>
        <v>0</v>
      </c>
      <c r="G12" s="77"/>
      <c r="H12" s="131">
        <f t="shared" si="1"/>
        <v>0</v>
      </c>
      <c r="I12" s="122">
        <v>5</v>
      </c>
      <c r="J12" s="75" t="s">
        <v>28</v>
      </c>
      <c r="K12" s="74"/>
      <c r="L12" s="74"/>
      <c r="M12" s="120">
        <f t="shared" si="2"/>
        <v>0</v>
      </c>
      <c r="N12" s="87"/>
      <c r="O12" s="92"/>
      <c r="P12" s="123">
        <f t="shared" si="3"/>
        <v>0</v>
      </c>
      <c r="Q12" s="86"/>
      <c r="R12" s="95"/>
      <c r="S12" s="124">
        <f t="shared" si="4"/>
        <v>0</v>
      </c>
      <c r="T12" s="80"/>
      <c r="U12" s="95"/>
      <c r="V12" s="125">
        <f t="shared" si="5"/>
        <v>0</v>
      </c>
      <c r="W12" s="99"/>
      <c r="X12" s="95"/>
      <c r="Y12" s="37">
        <f t="shared" si="6"/>
        <v>0</v>
      </c>
      <c r="Z12" s="87"/>
      <c r="AA12" s="153">
        <f t="shared" si="7"/>
        <v>0</v>
      </c>
      <c r="AB12" s="155" t="str">
        <f t="shared" si="8"/>
        <v/>
      </c>
      <c r="AD12" s="1"/>
      <c r="AE12" s="1"/>
      <c r="AF12" s="1"/>
    </row>
    <row r="13" spans="2:32" ht="15.6">
      <c r="B13" s="128">
        <v>6</v>
      </c>
      <c r="C13" s="75" t="s">
        <v>28</v>
      </c>
      <c r="D13" s="74"/>
      <c r="E13" s="74"/>
      <c r="F13" s="129">
        <f t="shared" si="0"/>
        <v>0</v>
      </c>
      <c r="G13" s="77"/>
      <c r="H13" s="131">
        <f t="shared" si="1"/>
        <v>0</v>
      </c>
      <c r="I13" s="122">
        <v>6</v>
      </c>
      <c r="J13" s="75" t="s">
        <v>28</v>
      </c>
      <c r="K13" s="78"/>
      <c r="L13" s="74"/>
      <c r="M13" s="120">
        <f t="shared" si="2"/>
        <v>0</v>
      </c>
      <c r="N13" s="87"/>
      <c r="O13" s="92"/>
      <c r="P13" s="123">
        <f t="shared" si="3"/>
        <v>0</v>
      </c>
      <c r="Q13" s="86"/>
      <c r="R13" s="95"/>
      <c r="S13" s="124">
        <f t="shared" si="4"/>
        <v>0</v>
      </c>
      <c r="T13" s="80"/>
      <c r="U13" s="95"/>
      <c r="V13" s="125">
        <f t="shared" si="5"/>
        <v>0</v>
      </c>
      <c r="W13" s="99"/>
      <c r="X13" s="95"/>
      <c r="Y13" s="37">
        <f t="shared" si="6"/>
        <v>0</v>
      </c>
      <c r="Z13" s="87"/>
      <c r="AA13" s="153">
        <f t="shared" si="7"/>
        <v>0</v>
      </c>
      <c r="AB13" s="155" t="str">
        <f t="shared" si="8"/>
        <v/>
      </c>
      <c r="AC13" s="1"/>
      <c r="AD13" s="1"/>
      <c r="AE13" s="1"/>
      <c r="AF13" s="1"/>
    </row>
    <row r="14" spans="2:32" ht="15.6">
      <c r="B14" s="119">
        <v>7</v>
      </c>
      <c r="C14" s="75" t="s">
        <v>28</v>
      </c>
      <c r="D14" s="74"/>
      <c r="E14" s="74"/>
      <c r="F14" s="129">
        <f t="shared" si="0"/>
        <v>0</v>
      </c>
      <c r="G14" s="77"/>
      <c r="H14" s="131">
        <f t="shared" si="1"/>
        <v>0</v>
      </c>
      <c r="I14" s="122">
        <v>7</v>
      </c>
      <c r="J14" s="75" t="s">
        <v>28</v>
      </c>
      <c r="K14" s="74"/>
      <c r="L14" s="74"/>
      <c r="M14" s="120">
        <f t="shared" si="2"/>
        <v>0</v>
      </c>
      <c r="N14" s="87"/>
      <c r="O14" s="92"/>
      <c r="P14" s="123">
        <f t="shared" si="3"/>
        <v>0</v>
      </c>
      <c r="Q14" s="86"/>
      <c r="R14" s="95"/>
      <c r="S14" s="124">
        <f t="shared" si="4"/>
        <v>0</v>
      </c>
      <c r="T14" s="80"/>
      <c r="U14" s="95"/>
      <c r="V14" s="125">
        <f t="shared" si="5"/>
        <v>0</v>
      </c>
      <c r="W14" s="99"/>
      <c r="X14" s="95"/>
      <c r="Y14" s="37">
        <f t="shared" si="6"/>
        <v>0</v>
      </c>
      <c r="Z14" s="87"/>
      <c r="AA14" s="153">
        <f t="shared" si="7"/>
        <v>0</v>
      </c>
      <c r="AB14" s="155" t="str">
        <f t="shared" si="8"/>
        <v/>
      </c>
      <c r="AC14" s="1"/>
      <c r="AD14" s="1"/>
      <c r="AE14" s="1"/>
      <c r="AF14" s="1"/>
    </row>
    <row r="15" spans="2:32" ht="15.6">
      <c r="B15" s="128">
        <v>8</v>
      </c>
      <c r="C15" s="75" t="s">
        <v>28</v>
      </c>
      <c r="D15" s="74"/>
      <c r="E15" s="74"/>
      <c r="F15" s="129">
        <f t="shared" si="0"/>
        <v>0</v>
      </c>
      <c r="G15" s="77"/>
      <c r="H15" s="131">
        <f t="shared" si="1"/>
        <v>0</v>
      </c>
      <c r="I15" s="132">
        <v>8</v>
      </c>
      <c r="J15" s="75" t="s">
        <v>28</v>
      </c>
      <c r="K15" s="74"/>
      <c r="L15" s="74"/>
      <c r="M15" s="120">
        <f t="shared" si="2"/>
        <v>0</v>
      </c>
      <c r="N15" s="87"/>
      <c r="O15" s="92"/>
      <c r="P15" s="123">
        <f t="shared" si="3"/>
        <v>0</v>
      </c>
      <c r="Q15" s="86"/>
      <c r="R15" s="95"/>
      <c r="S15" s="124">
        <f t="shared" si="4"/>
        <v>0</v>
      </c>
      <c r="T15" s="80"/>
      <c r="U15" s="95"/>
      <c r="V15" s="125">
        <f t="shared" si="5"/>
        <v>0</v>
      </c>
      <c r="W15" s="99"/>
      <c r="X15" s="95"/>
      <c r="Y15" s="37">
        <f t="shared" si="6"/>
        <v>0</v>
      </c>
      <c r="Z15" s="87"/>
      <c r="AA15" s="153">
        <f t="shared" si="7"/>
        <v>0</v>
      </c>
      <c r="AB15" s="155" t="str">
        <f t="shared" si="8"/>
        <v/>
      </c>
      <c r="AC15" s="1"/>
      <c r="AD15" s="1"/>
      <c r="AE15" s="1"/>
      <c r="AF15" s="1"/>
    </row>
    <row r="16" spans="2:32" ht="15.6">
      <c r="B16" s="128">
        <v>9</v>
      </c>
      <c r="C16" s="75" t="s">
        <v>28</v>
      </c>
      <c r="D16" s="74"/>
      <c r="E16" s="74"/>
      <c r="F16" s="129">
        <f t="shared" si="0"/>
        <v>0</v>
      </c>
      <c r="G16" s="77"/>
      <c r="H16" s="131">
        <f t="shared" si="1"/>
        <v>0</v>
      </c>
      <c r="I16" s="122">
        <v>9</v>
      </c>
      <c r="J16" s="75" t="s">
        <v>28</v>
      </c>
      <c r="K16" s="74"/>
      <c r="L16" s="74"/>
      <c r="M16" s="120">
        <f t="shared" si="2"/>
        <v>0</v>
      </c>
      <c r="N16" s="87"/>
      <c r="O16" s="92"/>
      <c r="P16" s="123">
        <f t="shared" si="3"/>
        <v>0</v>
      </c>
      <c r="Q16" s="86"/>
      <c r="R16" s="95"/>
      <c r="S16" s="124">
        <f t="shared" si="4"/>
        <v>0</v>
      </c>
      <c r="T16" s="80"/>
      <c r="U16" s="95"/>
      <c r="V16" s="125">
        <f t="shared" si="5"/>
        <v>0</v>
      </c>
      <c r="W16" s="99"/>
      <c r="X16" s="95"/>
      <c r="Y16" s="37">
        <f t="shared" si="6"/>
        <v>0</v>
      </c>
      <c r="Z16" s="87"/>
      <c r="AA16" s="153">
        <f t="shared" si="7"/>
        <v>0</v>
      </c>
      <c r="AB16" s="155" t="str">
        <f t="shared" si="8"/>
        <v/>
      </c>
      <c r="AC16" s="1"/>
      <c r="AD16" s="1"/>
      <c r="AE16" s="1"/>
      <c r="AF16" s="1"/>
    </row>
    <row r="17" spans="2:38" ht="15.6">
      <c r="B17" s="119">
        <v>10</v>
      </c>
      <c r="C17" s="75" t="s">
        <v>28</v>
      </c>
      <c r="D17" s="74"/>
      <c r="E17" s="74"/>
      <c r="F17" s="129">
        <f t="shared" si="0"/>
        <v>0</v>
      </c>
      <c r="G17" s="77"/>
      <c r="H17" s="131">
        <f t="shared" si="1"/>
        <v>0</v>
      </c>
      <c r="I17" s="122">
        <v>10</v>
      </c>
      <c r="J17" s="75" t="s">
        <v>28</v>
      </c>
      <c r="K17" s="74"/>
      <c r="L17" s="74"/>
      <c r="M17" s="120">
        <f t="shared" si="2"/>
        <v>0</v>
      </c>
      <c r="N17" s="87"/>
      <c r="O17" s="92"/>
      <c r="P17" s="123">
        <f t="shared" si="3"/>
        <v>0</v>
      </c>
      <c r="Q17" s="86"/>
      <c r="R17" s="95"/>
      <c r="S17" s="124">
        <f t="shared" si="4"/>
        <v>0</v>
      </c>
      <c r="T17" s="80"/>
      <c r="U17" s="95"/>
      <c r="V17" s="125">
        <f t="shared" si="5"/>
        <v>0</v>
      </c>
      <c r="W17" s="99"/>
      <c r="X17" s="95"/>
      <c r="Y17" s="37">
        <f t="shared" si="6"/>
        <v>0</v>
      </c>
      <c r="Z17" s="87"/>
      <c r="AA17" s="153">
        <f t="shared" si="7"/>
        <v>0</v>
      </c>
      <c r="AB17" s="155" t="str">
        <f t="shared" si="8"/>
        <v/>
      </c>
      <c r="AC17" s="1"/>
      <c r="AD17" s="1"/>
      <c r="AE17" s="1"/>
      <c r="AF17" s="1"/>
    </row>
    <row r="18" spans="2:38" ht="15.6">
      <c r="B18" s="128">
        <v>11</v>
      </c>
      <c r="C18" s="75" t="s">
        <v>28</v>
      </c>
      <c r="D18" s="74"/>
      <c r="E18" s="74"/>
      <c r="F18" s="129">
        <f t="shared" si="0"/>
        <v>0</v>
      </c>
      <c r="G18" s="77"/>
      <c r="H18" s="131">
        <f t="shared" si="1"/>
        <v>0</v>
      </c>
      <c r="I18" s="122">
        <v>11</v>
      </c>
      <c r="J18" s="75" t="s">
        <v>28</v>
      </c>
      <c r="K18" s="74"/>
      <c r="L18" s="74"/>
      <c r="M18" s="120">
        <f t="shared" si="2"/>
        <v>0</v>
      </c>
      <c r="N18" s="87"/>
      <c r="O18" s="92"/>
      <c r="P18" s="123">
        <f t="shared" si="3"/>
        <v>0</v>
      </c>
      <c r="Q18" s="86"/>
      <c r="R18" s="95"/>
      <c r="S18" s="124">
        <f t="shared" si="4"/>
        <v>0</v>
      </c>
      <c r="T18" s="80"/>
      <c r="U18" s="95"/>
      <c r="V18" s="125">
        <f t="shared" si="5"/>
        <v>0</v>
      </c>
      <c r="W18" s="99"/>
      <c r="X18" s="95"/>
      <c r="Y18" s="37">
        <f t="shared" si="6"/>
        <v>0</v>
      </c>
      <c r="Z18" s="87"/>
      <c r="AA18" s="153">
        <f t="shared" si="7"/>
        <v>0</v>
      </c>
      <c r="AB18" s="155" t="str">
        <f t="shared" si="8"/>
        <v/>
      </c>
      <c r="AC18" s="1"/>
      <c r="AD18" s="1"/>
      <c r="AE18" s="1"/>
      <c r="AF18" s="1"/>
    </row>
    <row r="19" spans="2:38" ht="15.6">
      <c r="B19" s="128">
        <v>12</v>
      </c>
      <c r="C19" s="75" t="s">
        <v>28</v>
      </c>
      <c r="D19" s="74"/>
      <c r="E19" s="74"/>
      <c r="F19" s="129">
        <f t="shared" si="0"/>
        <v>0</v>
      </c>
      <c r="G19" s="77"/>
      <c r="H19" s="131">
        <f t="shared" si="1"/>
        <v>0</v>
      </c>
      <c r="I19" s="132">
        <v>12</v>
      </c>
      <c r="J19" s="75" t="s">
        <v>28</v>
      </c>
      <c r="K19" s="74"/>
      <c r="L19" s="74"/>
      <c r="M19" s="120">
        <f t="shared" si="2"/>
        <v>0</v>
      </c>
      <c r="N19" s="87"/>
      <c r="O19" s="92"/>
      <c r="P19" s="123">
        <f t="shared" si="3"/>
        <v>0</v>
      </c>
      <c r="Q19" s="86"/>
      <c r="R19" s="95"/>
      <c r="S19" s="124">
        <f t="shared" si="4"/>
        <v>0</v>
      </c>
      <c r="T19" s="80"/>
      <c r="U19" s="95"/>
      <c r="V19" s="125">
        <f t="shared" si="5"/>
        <v>0</v>
      </c>
      <c r="W19" s="99"/>
      <c r="X19" s="95"/>
      <c r="Y19" s="37">
        <f t="shared" si="6"/>
        <v>0</v>
      </c>
      <c r="Z19" s="87"/>
      <c r="AA19" s="153">
        <f t="shared" si="7"/>
        <v>0</v>
      </c>
      <c r="AB19" s="155" t="str">
        <f t="shared" si="8"/>
        <v/>
      </c>
      <c r="AC19" s="1"/>
      <c r="AD19" s="1"/>
      <c r="AE19" s="1"/>
      <c r="AF19" s="1"/>
    </row>
    <row r="20" spans="2:38" ht="15.6">
      <c r="B20" s="119">
        <v>13</v>
      </c>
      <c r="C20" s="75" t="s">
        <v>28</v>
      </c>
      <c r="D20" s="74"/>
      <c r="E20" s="74"/>
      <c r="F20" s="129">
        <f t="shared" si="0"/>
        <v>0</v>
      </c>
      <c r="G20" s="77"/>
      <c r="H20" s="131">
        <f t="shared" si="1"/>
        <v>0</v>
      </c>
      <c r="I20" s="122">
        <v>13</v>
      </c>
      <c r="J20" s="75" t="s">
        <v>28</v>
      </c>
      <c r="K20" s="74"/>
      <c r="L20" s="74"/>
      <c r="M20" s="120">
        <f t="shared" si="2"/>
        <v>0</v>
      </c>
      <c r="N20" s="87"/>
      <c r="O20" s="92"/>
      <c r="P20" s="123">
        <f t="shared" si="3"/>
        <v>0</v>
      </c>
      <c r="Q20" s="86"/>
      <c r="R20" s="95"/>
      <c r="S20" s="124">
        <f t="shared" si="4"/>
        <v>0</v>
      </c>
      <c r="T20" s="80"/>
      <c r="U20" s="95"/>
      <c r="V20" s="125">
        <f t="shared" si="5"/>
        <v>0</v>
      </c>
      <c r="W20" s="99"/>
      <c r="X20" s="95"/>
      <c r="Y20" s="37">
        <f t="shared" si="6"/>
        <v>0</v>
      </c>
      <c r="Z20" s="87"/>
      <c r="AA20" s="153">
        <f t="shared" si="7"/>
        <v>0</v>
      </c>
      <c r="AB20" s="155" t="str">
        <f t="shared" si="8"/>
        <v/>
      </c>
      <c r="AC20" s="1"/>
      <c r="AD20" s="1"/>
      <c r="AE20" s="1"/>
      <c r="AF20" s="1"/>
    </row>
    <row r="21" spans="2:38" ht="15.6">
      <c r="B21" s="128">
        <v>14</v>
      </c>
      <c r="C21" s="75" t="s">
        <v>28</v>
      </c>
      <c r="D21" s="74"/>
      <c r="E21" s="74"/>
      <c r="F21" s="129">
        <f t="shared" si="0"/>
        <v>0</v>
      </c>
      <c r="G21" s="77"/>
      <c r="H21" s="131">
        <f t="shared" si="1"/>
        <v>0</v>
      </c>
      <c r="I21" s="122">
        <v>14</v>
      </c>
      <c r="J21" s="75" t="s">
        <v>28</v>
      </c>
      <c r="K21" s="79"/>
      <c r="L21" s="74"/>
      <c r="M21" s="120">
        <f t="shared" si="2"/>
        <v>0</v>
      </c>
      <c r="N21" s="87"/>
      <c r="O21" s="92"/>
      <c r="P21" s="123">
        <f t="shared" si="3"/>
        <v>0</v>
      </c>
      <c r="Q21" s="86"/>
      <c r="R21" s="95"/>
      <c r="S21" s="124">
        <f t="shared" si="4"/>
        <v>0</v>
      </c>
      <c r="T21" s="80"/>
      <c r="U21" s="95"/>
      <c r="V21" s="125">
        <f t="shared" si="5"/>
        <v>0</v>
      </c>
      <c r="W21" s="99"/>
      <c r="X21" s="95"/>
      <c r="Y21" s="37">
        <f t="shared" si="6"/>
        <v>0</v>
      </c>
      <c r="Z21" s="87"/>
      <c r="AA21" s="153">
        <f t="shared" si="7"/>
        <v>0</v>
      </c>
      <c r="AB21" s="155" t="str">
        <f t="shared" si="8"/>
        <v/>
      </c>
      <c r="AC21" s="1"/>
      <c r="AD21" s="1"/>
      <c r="AE21" s="1"/>
      <c r="AF21" s="1"/>
    </row>
    <row r="22" spans="2:38" ht="15.6">
      <c r="B22" s="128">
        <v>15</v>
      </c>
      <c r="C22" s="75" t="s">
        <v>28</v>
      </c>
      <c r="D22" s="74"/>
      <c r="E22" s="74"/>
      <c r="F22" s="129">
        <f t="shared" si="0"/>
        <v>0</v>
      </c>
      <c r="G22" s="77"/>
      <c r="H22" s="131">
        <f t="shared" si="1"/>
        <v>0</v>
      </c>
      <c r="I22" s="122">
        <v>15</v>
      </c>
      <c r="J22" s="75" t="s">
        <v>28</v>
      </c>
      <c r="K22" s="74"/>
      <c r="L22" s="74"/>
      <c r="M22" s="120">
        <f t="shared" si="2"/>
        <v>0</v>
      </c>
      <c r="N22" s="87"/>
      <c r="O22" s="92"/>
      <c r="P22" s="123">
        <f t="shared" si="3"/>
        <v>0</v>
      </c>
      <c r="Q22" s="86"/>
      <c r="R22" s="95"/>
      <c r="S22" s="124">
        <f t="shared" si="4"/>
        <v>0</v>
      </c>
      <c r="T22" s="80"/>
      <c r="U22" s="95"/>
      <c r="V22" s="125">
        <f t="shared" si="5"/>
        <v>0</v>
      </c>
      <c r="W22" s="99"/>
      <c r="X22" s="95"/>
      <c r="Y22" s="37">
        <f t="shared" si="6"/>
        <v>0</v>
      </c>
      <c r="Z22" s="87"/>
      <c r="AA22" s="153">
        <f t="shared" si="7"/>
        <v>0</v>
      </c>
      <c r="AB22" s="155" t="str">
        <f t="shared" si="8"/>
        <v/>
      </c>
      <c r="AC22" s="1"/>
      <c r="AD22" s="1"/>
      <c r="AE22" s="1"/>
      <c r="AF22" s="1"/>
    </row>
    <row r="23" spans="2:38" ht="15.6">
      <c r="B23" s="119">
        <v>16</v>
      </c>
      <c r="C23" s="75" t="s">
        <v>28</v>
      </c>
      <c r="D23" s="74"/>
      <c r="E23" s="74"/>
      <c r="F23" s="129">
        <f t="shared" si="0"/>
        <v>0</v>
      </c>
      <c r="G23" s="77"/>
      <c r="H23" s="131">
        <f t="shared" si="1"/>
        <v>0</v>
      </c>
      <c r="I23" s="132">
        <v>16</v>
      </c>
      <c r="J23" s="75" t="s">
        <v>28</v>
      </c>
      <c r="K23" s="74"/>
      <c r="L23" s="74"/>
      <c r="M23" s="120">
        <f t="shared" si="2"/>
        <v>0</v>
      </c>
      <c r="N23" s="87"/>
      <c r="O23" s="92"/>
      <c r="P23" s="123">
        <f t="shared" si="3"/>
        <v>0</v>
      </c>
      <c r="Q23" s="86"/>
      <c r="R23" s="95"/>
      <c r="S23" s="124">
        <f t="shared" si="4"/>
        <v>0</v>
      </c>
      <c r="T23" s="80"/>
      <c r="U23" s="95"/>
      <c r="V23" s="125">
        <f t="shared" si="5"/>
        <v>0</v>
      </c>
      <c r="W23" s="99"/>
      <c r="X23" s="95"/>
      <c r="Y23" s="37">
        <f t="shared" si="6"/>
        <v>0</v>
      </c>
      <c r="Z23" s="87"/>
      <c r="AA23" s="153">
        <f t="shared" si="7"/>
        <v>0</v>
      </c>
      <c r="AB23" s="155" t="str">
        <f t="shared" si="8"/>
        <v/>
      </c>
      <c r="AC23" s="1"/>
      <c r="AD23" s="1"/>
      <c r="AE23" s="1"/>
      <c r="AF23" s="1"/>
    </row>
    <row r="24" spans="2:38" ht="15.6">
      <c r="B24" s="128">
        <v>17</v>
      </c>
      <c r="C24" s="75" t="s">
        <v>28</v>
      </c>
      <c r="D24" s="74"/>
      <c r="E24" s="74"/>
      <c r="F24" s="129">
        <f t="shared" si="0"/>
        <v>0</v>
      </c>
      <c r="G24" s="77"/>
      <c r="H24" s="131">
        <f t="shared" si="1"/>
        <v>0</v>
      </c>
      <c r="I24" s="122">
        <v>17</v>
      </c>
      <c r="J24" s="75" t="s">
        <v>28</v>
      </c>
      <c r="K24" s="74"/>
      <c r="L24" s="74"/>
      <c r="M24" s="120">
        <f t="shared" si="2"/>
        <v>0</v>
      </c>
      <c r="N24" s="87"/>
      <c r="O24" s="92"/>
      <c r="P24" s="123">
        <f t="shared" si="3"/>
        <v>0</v>
      </c>
      <c r="Q24" s="86"/>
      <c r="R24" s="95"/>
      <c r="S24" s="124">
        <f t="shared" si="4"/>
        <v>0</v>
      </c>
      <c r="T24" s="80"/>
      <c r="U24" s="95"/>
      <c r="V24" s="125">
        <f t="shared" si="5"/>
        <v>0</v>
      </c>
      <c r="W24" s="99"/>
      <c r="X24" s="95"/>
      <c r="Y24" s="37">
        <f t="shared" si="6"/>
        <v>0</v>
      </c>
      <c r="Z24" s="87"/>
      <c r="AA24" s="153">
        <f t="shared" si="7"/>
        <v>0</v>
      </c>
      <c r="AB24" s="155" t="str">
        <f t="shared" si="8"/>
        <v/>
      </c>
      <c r="AC24" s="1"/>
      <c r="AD24" s="1"/>
      <c r="AE24" s="1"/>
      <c r="AF24" s="1"/>
    </row>
    <row r="25" spans="2:38" ht="16.2" thickBot="1">
      <c r="B25" s="128">
        <v>18</v>
      </c>
      <c r="C25" s="75" t="s">
        <v>28</v>
      </c>
      <c r="D25" s="74"/>
      <c r="E25" s="74"/>
      <c r="F25" s="129">
        <f t="shared" si="0"/>
        <v>0</v>
      </c>
      <c r="G25" s="77"/>
      <c r="H25" s="131">
        <f t="shared" si="1"/>
        <v>0</v>
      </c>
      <c r="I25" s="122">
        <v>18</v>
      </c>
      <c r="J25" s="89" t="s">
        <v>28</v>
      </c>
      <c r="K25" s="76"/>
      <c r="L25" s="76"/>
      <c r="M25" s="133">
        <f t="shared" si="2"/>
        <v>0</v>
      </c>
      <c r="N25" s="90"/>
      <c r="O25" s="93"/>
      <c r="P25" s="134">
        <f t="shared" si="3"/>
        <v>0</v>
      </c>
      <c r="Q25" s="94"/>
      <c r="R25" s="96"/>
      <c r="S25" s="135">
        <f t="shared" si="4"/>
        <v>0</v>
      </c>
      <c r="T25" s="98"/>
      <c r="U25" s="96"/>
      <c r="V25" s="136">
        <f t="shared" si="5"/>
        <v>0</v>
      </c>
      <c r="W25" s="100"/>
      <c r="X25" s="96"/>
      <c r="Y25" s="137">
        <f t="shared" si="6"/>
        <v>0</v>
      </c>
      <c r="Z25" s="90"/>
      <c r="AA25" s="153">
        <f t="shared" si="7"/>
        <v>0</v>
      </c>
      <c r="AB25" s="155" t="str">
        <f t="shared" si="8"/>
        <v/>
      </c>
      <c r="AC25" s="1"/>
      <c r="AD25" s="1"/>
      <c r="AE25" s="1"/>
      <c r="AF25" s="1"/>
    </row>
    <row r="26" spans="2:38" ht="14.25" customHeight="1" thickBot="1">
      <c r="B26" s="138"/>
      <c r="C26" s="139" t="s">
        <v>15</v>
      </c>
      <c r="D26" s="140">
        <f>SUM(D8:D25)</f>
        <v>0</v>
      </c>
      <c r="E26" s="140">
        <f>SUM(E8:E25)</f>
        <v>0</v>
      </c>
      <c r="F26" s="141">
        <f>SUM(F8:F25)</f>
        <v>0</v>
      </c>
      <c r="G26" s="141"/>
      <c r="H26" s="142">
        <f>SUM(H8:H25)</f>
        <v>0</v>
      </c>
      <c r="I26" s="143"/>
      <c r="J26" s="144" t="s">
        <v>15</v>
      </c>
      <c r="K26" s="145">
        <f>SUM(K8:K25)</f>
        <v>0</v>
      </c>
      <c r="L26" s="145">
        <f>SUM(L8:L25)</f>
        <v>0</v>
      </c>
      <c r="M26" s="145">
        <f t="shared" ref="M26:AB26" si="9">SUM(M8:M25)</f>
        <v>0</v>
      </c>
      <c r="N26" s="146"/>
      <c r="O26" s="147"/>
      <c r="P26" s="145"/>
      <c r="Q26" s="146"/>
      <c r="R26" s="146"/>
      <c r="S26" s="146"/>
      <c r="T26" s="146"/>
      <c r="U26" s="146"/>
      <c r="V26" s="146"/>
      <c r="W26" s="146"/>
      <c r="X26" s="146"/>
      <c r="Y26" s="146"/>
      <c r="Z26" s="146"/>
      <c r="AA26" s="146">
        <f>SUM(AA8:AA25)</f>
        <v>0</v>
      </c>
      <c r="AB26" s="156">
        <f t="shared" si="9"/>
        <v>0</v>
      </c>
      <c r="AC26" s="149"/>
      <c r="AD26" s="149"/>
      <c r="AE26" s="149"/>
      <c r="AF26" s="1"/>
    </row>
    <row r="27" spans="2:38" ht="15" thickBot="1"/>
    <row r="28" spans="2:38" ht="361.5" customHeight="1" thickBot="1">
      <c r="B28" s="105"/>
      <c r="C28" s="150" t="s">
        <v>134</v>
      </c>
      <c r="D28" s="176" t="s">
        <v>128</v>
      </c>
      <c r="E28" s="177"/>
      <c r="F28" s="177"/>
      <c r="G28" s="177"/>
      <c r="H28" s="178"/>
      <c r="I28" s="151"/>
      <c r="J28" s="152" t="s">
        <v>116</v>
      </c>
      <c r="K28" s="179" t="s">
        <v>128</v>
      </c>
      <c r="L28" s="180"/>
      <c r="M28" s="180"/>
      <c r="N28" s="180"/>
      <c r="O28" s="180"/>
      <c r="P28" s="180"/>
      <c r="Q28" s="180"/>
      <c r="R28" s="180"/>
      <c r="S28" s="180"/>
      <c r="T28" s="180"/>
      <c r="U28" s="180"/>
      <c r="V28" s="180"/>
      <c r="W28" s="180"/>
      <c r="X28" s="180"/>
      <c r="Y28" s="180"/>
      <c r="Z28" s="180"/>
      <c r="AA28" s="181"/>
      <c r="AD28" s="1">
        <v>2</v>
      </c>
      <c r="AE28" s="1"/>
      <c r="AF28" s="1"/>
      <c r="AG28" s="1"/>
      <c r="AH28" s="1"/>
      <c r="AI28" s="1"/>
      <c r="AJ28" s="1"/>
      <c r="AK28" s="1"/>
      <c r="AL28" s="1"/>
    </row>
  </sheetData>
  <sheetProtection algorithmName="SHA-512" hashValue="D/S2d+48SLoGcWWyzAqab9DPnl6Z/xdysNTP5Mnba5i7Lm+eyT10MttJmDYgHyj+K7uPUOHOmTJZve8MxwB1lQ==" saltValue="+USa7cjskQRc10LPfQyUfA==" spinCount="100000" sheet="1" objects="1" scenarios="1"/>
  <mergeCells count="12">
    <mergeCell ref="D28:H28"/>
    <mergeCell ref="K28:AA28"/>
    <mergeCell ref="B2:AA2"/>
    <mergeCell ref="B6:B7"/>
    <mergeCell ref="C6:C7"/>
    <mergeCell ref="D6:D7"/>
    <mergeCell ref="E6:E7"/>
    <mergeCell ref="F6:F7"/>
    <mergeCell ref="G6:G7"/>
    <mergeCell ref="H6:H7"/>
    <mergeCell ref="J6:N6"/>
    <mergeCell ref="O6:AA6"/>
  </mergeCells>
  <hyperlinks>
    <hyperlink ref="B2:AA2" location="Pagrindinis!A1" display="GALUTINĖS ENERGIJOS VARTOJIMO ANALIZĖ IR PRELIMINARŪS TECHNINIAI SPRENDIMAI" xr:uid="{36113AD2-1B5D-4459-8E47-C9C184386630}"/>
  </hyperlinks>
  <pageMargins left="1" right="1" top="1" bottom="1" header="0.5" footer="0.5"/>
  <pageSetup scale="21" orientation="portrait" r:id="rId1"/>
  <colBreaks count="1" manualBreakCount="1">
    <brk id="20" max="97" man="1"/>
  </colBreaks>
  <extLst>
    <ext xmlns:x14="http://schemas.microsoft.com/office/spreadsheetml/2009/9/main" uri="{CCE6A557-97BC-4b89-ADB6-D9C93CAAB3DF}">
      <x14:dataValidations xmlns:xm="http://schemas.microsoft.com/office/excel/2006/main" count="1">
        <x14:dataValidation type="list" allowBlank="1" showInputMessage="1" showErrorMessage="1" xr:uid="{66FF6F35-C167-4F86-B7BE-6D363D25974C}">
          <x14:formula1>
            <xm:f>Pagalbinis!$B$2:$B$19</xm:f>
          </x14:formula1>
          <xm:sqref>O8:O25 R8:R25 U8:U25 X8:X25</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20DB0-8A1C-4A37-8118-18A31C94CFD1}">
  <dimension ref="B2:AL28"/>
  <sheetViews>
    <sheetView zoomScale="70" zoomScaleNormal="70" zoomScaleSheetLayoutView="85" workbookViewId="0">
      <selection activeCell="C3" sqref="C3"/>
    </sheetView>
  </sheetViews>
  <sheetFormatPr defaultRowHeight="14.4"/>
  <cols>
    <col min="1" max="1" width="2" customWidth="1"/>
    <col min="2" max="2" width="5.33203125" customWidth="1"/>
    <col min="3" max="3" width="33.109375" customWidth="1"/>
    <col min="4" max="4" width="9.88671875" customWidth="1"/>
    <col min="5" max="5" width="8.6640625" customWidth="1"/>
    <col min="6" max="7" width="11.44140625" customWidth="1"/>
    <col min="8" max="8" width="21.33203125" customWidth="1"/>
    <col min="9" max="9" width="3.6640625" customWidth="1"/>
    <col min="10" max="10" width="37.5546875" customWidth="1"/>
    <col min="11" max="11" width="13.6640625" customWidth="1"/>
    <col min="12" max="13" width="13.88671875" customWidth="1"/>
    <col min="14" max="26" width="15.88671875" customWidth="1"/>
    <col min="27" max="27" width="23.5546875" customWidth="1"/>
    <col min="28" max="28" width="48.6640625" customWidth="1"/>
    <col min="29" max="29" width="34.88671875" customWidth="1"/>
    <col min="30" max="30" width="16" customWidth="1"/>
  </cols>
  <sheetData>
    <row r="2" spans="2:32" s="102" customFormat="1" ht="18">
      <c r="B2" s="175" t="s">
        <v>11</v>
      </c>
      <c r="C2" s="175"/>
      <c r="D2" s="175"/>
      <c r="E2" s="175"/>
      <c r="F2" s="175"/>
      <c r="G2" s="175"/>
      <c r="H2" s="175"/>
      <c r="I2" s="175"/>
      <c r="J2" s="175"/>
      <c r="K2" s="175"/>
      <c r="L2" s="175"/>
      <c r="M2" s="175"/>
      <c r="N2" s="175"/>
      <c r="O2" s="175"/>
      <c r="P2" s="175"/>
      <c r="Q2" s="175"/>
      <c r="R2" s="175"/>
      <c r="S2" s="175"/>
      <c r="T2" s="175"/>
      <c r="U2" s="175"/>
      <c r="V2" s="175"/>
      <c r="W2" s="175"/>
      <c r="X2" s="175"/>
      <c r="Y2" s="175"/>
      <c r="Z2" s="175"/>
      <c r="AA2" s="175"/>
      <c r="AB2" t="s">
        <v>3</v>
      </c>
    </row>
    <row r="3" spans="2:32" s="102" customFormat="1" ht="21">
      <c r="B3" s="103" t="s">
        <v>103</v>
      </c>
      <c r="C3" s="71"/>
      <c r="D3" s="2"/>
      <c r="E3" s="2"/>
      <c r="F3" s="2"/>
      <c r="G3" s="104"/>
      <c r="H3" s="104"/>
      <c r="I3" s="104"/>
      <c r="J3" s="104"/>
      <c r="K3" s="104"/>
      <c r="L3" s="2"/>
      <c r="M3" s="2"/>
      <c r="N3" s="2"/>
      <c r="O3" s="2"/>
      <c r="P3" s="2"/>
      <c r="Q3" s="2"/>
      <c r="R3" s="2"/>
      <c r="S3" s="2"/>
      <c r="T3" s="2"/>
      <c r="U3" s="2"/>
      <c r="V3" s="2"/>
      <c r="W3" s="2"/>
      <c r="X3" s="2"/>
      <c r="Y3" s="2"/>
      <c r="Z3" s="2"/>
      <c r="AA3" s="2"/>
      <c r="AB3" s="4" t="s">
        <v>29</v>
      </c>
    </row>
    <row r="4" spans="2:32" ht="12" customHeight="1">
      <c r="E4" s="105"/>
      <c r="F4" s="105"/>
      <c r="G4" s="105"/>
      <c r="H4" s="105"/>
      <c r="I4" s="105"/>
      <c r="J4" s="101"/>
      <c r="K4" s="101"/>
      <c r="L4" s="101"/>
      <c r="M4" s="101"/>
      <c r="N4" s="101"/>
      <c r="O4" s="101"/>
      <c r="P4" s="101"/>
      <c r="Q4" s="101"/>
      <c r="R4" s="101"/>
      <c r="S4" s="101"/>
      <c r="T4" s="101"/>
      <c r="U4" s="101"/>
      <c r="V4" s="101"/>
      <c r="W4" s="101"/>
      <c r="X4" s="101"/>
      <c r="Y4" s="101"/>
      <c r="Z4" s="101"/>
      <c r="AA4" s="1"/>
      <c r="AB4" s="5" t="s">
        <v>129</v>
      </c>
      <c r="AC4" s="1"/>
      <c r="AD4" s="1"/>
      <c r="AE4" s="1"/>
      <c r="AF4" s="1"/>
    </row>
    <row r="5" spans="2:32" ht="15" thickBot="1">
      <c r="C5" s="106" t="s">
        <v>23</v>
      </c>
      <c r="E5" s="105"/>
      <c r="F5" s="105"/>
      <c r="G5" s="105"/>
      <c r="I5" s="105"/>
      <c r="J5" s="106" t="s">
        <v>24</v>
      </c>
      <c r="L5" s="107"/>
      <c r="M5" s="107"/>
      <c r="N5" s="107"/>
      <c r="O5" s="107"/>
      <c r="P5" s="107"/>
      <c r="Q5" s="107"/>
      <c r="R5" s="107"/>
      <c r="S5" s="107"/>
      <c r="T5" s="107"/>
      <c r="U5" s="107"/>
      <c r="V5" s="107"/>
      <c r="W5" s="107"/>
      <c r="X5" s="107"/>
      <c r="Y5" s="107"/>
      <c r="Z5" s="107"/>
      <c r="AA5" s="1"/>
      <c r="AB5" s="1"/>
      <c r="AC5" s="1"/>
      <c r="AD5" s="1"/>
      <c r="AE5" s="1"/>
      <c r="AF5" s="1"/>
    </row>
    <row r="6" spans="2:32" ht="15" thickBot="1">
      <c r="B6" s="194" t="s">
        <v>25</v>
      </c>
      <c r="C6" s="192" t="s">
        <v>26</v>
      </c>
      <c r="D6" s="190" t="s">
        <v>27</v>
      </c>
      <c r="E6" s="190" t="s">
        <v>13</v>
      </c>
      <c r="F6" s="190" t="s">
        <v>16</v>
      </c>
      <c r="G6" s="190" t="s">
        <v>64</v>
      </c>
      <c r="H6" s="188" t="s">
        <v>56</v>
      </c>
      <c r="I6" s="105"/>
      <c r="J6" s="185" t="s">
        <v>115</v>
      </c>
      <c r="K6" s="186"/>
      <c r="L6" s="186"/>
      <c r="M6" s="186"/>
      <c r="N6" s="187"/>
      <c r="O6" s="182" t="s">
        <v>113</v>
      </c>
      <c r="P6" s="183"/>
      <c r="Q6" s="183"/>
      <c r="R6" s="183"/>
      <c r="S6" s="183"/>
      <c r="T6" s="183"/>
      <c r="U6" s="183"/>
      <c r="V6" s="183"/>
      <c r="W6" s="183"/>
      <c r="X6" s="183"/>
      <c r="Y6" s="183"/>
      <c r="Z6" s="183"/>
      <c r="AA6" s="184"/>
      <c r="AB6" s="1"/>
      <c r="AC6" s="1"/>
      <c r="AD6" s="1"/>
      <c r="AE6" s="1"/>
      <c r="AF6" s="1"/>
    </row>
    <row r="7" spans="2:32" ht="131.25" customHeight="1" thickBot="1">
      <c r="B7" s="195"/>
      <c r="C7" s="193"/>
      <c r="D7" s="191"/>
      <c r="E7" s="191"/>
      <c r="F7" s="191"/>
      <c r="G7" s="191"/>
      <c r="H7" s="189"/>
      <c r="I7" s="108" t="s">
        <v>25</v>
      </c>
      <c r="J7" s="109" t="s">
        <v>130</v>
      </c>
      <c r="K7" s="110" t="s">
        <v>14</v>
      </c>
      <c r="L7" s="111" t="s">
        <v>13</v>
      </c>
      <c r="M7" s="112" t="s">
        <v>16</v>
      </c>
      <c r="N7" s="113" t="s">
        <v>64</v>
      </c>
      <c r="O7" s="114" t="s">
        <v>118</v>
      </c>
      <c r="P7" s="115" t="s">
        <v>119</v>
      </c>
      <c r="Q7" s="116" t="s">
        <v>120</v>
      </c>
      <c r="R7" s="115" t="s">
        <v>131</v>
      </c>
      <c r="S7" s="115" t="s">
        <v>121</v>
      </c>
      <c r="T7" s="115" t="s">
        <v>122</v>
      </c>
      <c r="U7" s="114" t="s">
        <v>132</v>
      </c>
      <c r="V7" s="115" t="s">
        <v>123</v>
      </c>
      <c r="W7" s="115" t="s">
        <v>124</v>
      </c>
      <c r="X7" s="114" t="s">
        <v>133</v>
      </c>
      <c r="Y7" s="115" t="s">
        <v>125</v>
      </c>
      <c r="Z7" s="115" t="s">
        <v>126</v>
      </c>
      <c r="AA7" s="114" t="s">
        <v>57</v>
      </c>
      <c r="AB7" s="154" t="s">
        <v>112</v>
      </c>
      <c r="AC7" s="1"/>
      <c r="AD7" s="1"/>
      <c r="AE7" s="1"/>
      <c r="AF7" s="1"/>
    </row>
    <row r="8" spans="2:32" ht="15.6">
      <c r="B8" s="119">
        <v>1</v>
      </c>
      <c r="C8" s="75" t="s">
        <v>28</v>
      </c>
      <c r="D8" s="85"/>
      <c r="E8" s="85"/>
      <c r="F8" s="120">
        <f>D8*E8</f>
        <v>0</v>
      </c>
      <c r="G8" s="81"/>
      <c r="H8" s="121">
        <f>F8*G8/1000</f>
        <v>0</v>
      </c>
      <c r="I8" s="122">
        <v>1</v>
      </c>
      <c r="J8" s="75" t="s">
        <v>28</v>
      </c>
      <c r="K8" s="72"/>
      <c r="L8" s="72"/>
      <c r="M8" s="120">
        <f>K8*L8</f>
        <v>0</v>
      </c>
      <c r="N8" s="86"/>
      <c r="O8" s="92"/>
      <c r="P8" s="123">
        <f>M8*O8</f>
        <v>0</v>
      </c>
      <c r="Q8" s="86"/>
      <c r="R8" s="95"/>
      <c r="S8" s="124">
        <f>M8*R8</f>
        <v>0</v>
      </c>
      <c r="T8" s="97"/>
      <c r="U8" s="95"/>
      <c r="V8" s="125">
        <f>U8*M8</f>
        <v>0</v>
      </c>
      <c r="W8" s="99"/>
      <c r="X8" s="95"/>
      <c r="Y8" s="123">
        <f>M8*X8</f>
        <v>0</v>
      </c>
      <c r="Z8" s="86"/>
      <c r="AA8" s="153">
        <f>(P8*Q8/1000)+(S8*T8/1000)+(V8*W8/1000)+(Y8*Z8/1000)</f>
        <v>0</v>
      </c>
      <c r="AB8" s="155" t="str">
        <f>IF(Q8+T8+W8+Z8&lt;&gt;N8,"Darbo valandų skaičius nesutampa su nurodytu N stulpelyje","")</f>
        <v/>
      </c>
      <c r="AC8" s="1"/>
      <c r="AD8" s="1"/>
      <c r="AE8" s="1"/>
      <c r="AF8" s="1"/>
    </row>
    <row r="9" spans="2:32" ht="15.6">
      <c r="B9" s="128">
        <v>2</v>
      </c>
      <c r="C9" s="75" t="s">
        <v>28</v>
      </c>
      <c r="D9" s="76"/>
      <c r="E9" s="76"/>
      <c r="F9" s="129">
        <f t="shared" ref="F9:F25" si="0">D9*E9</f>
        <v>0</v>
      </c>
      <c r="G9" s="77"/>
      <c r="H9" s="130">
        <f t="shared" ref="H9:H25" si="1">F9*G9/1000</f>
        <v>0</v>
      </c>
      <c r="I9" s="122">
        <v>2</v>
      </c>
      <c r="J9" s="75" t="s">
        <v>28</v>
      </c>
      <c r="K9" s="78"/>
      <c r="L9" s="74"/>
      <c r="M9" s="120">
        <f t="shared" ref="M9:M25" si="2">K9*L9</f>
        <v>0</v>
      </c>
      <c r="N9" s="87"/>
      <c r="O9" s="92"/>
      <c r="P9" s="123">
        <f t="shared" ref="P9:P25" si="3">M9*O9</f>
        <v>0</v>
      </c>
      <c r="Q9" s="86"/>
      <c r="R9" s="95"/>
      <c r="S9" s="124">
        <f t="shared" ref="S9:S25" si="4">M9*R9</f>
        <v>0</v>
      </c>
      <c r="T9" s="97"/>
      <c r="U9" s="95"/>
      <c r="V9" s="125">
        <f t="shared" ref="V9:V25" si="5">U9*M9</f>
        <v>0</v>
      </c>
      <c r="W9" s="99"/>
      <c r="X9" s="95"/>
      <c r="Y9" s="37">
        <f t="shared" ref="Y9:Y25" si="6">M9*X9</f>
        <v>0</v>
      </c>
      <c r="Z9" s="87"/>
      <c r="AA9" s="153">
        <f t="shared" ref="AA9:AA25" si="7">(P9*Q9/1000)+(S9*T9/1000)+(V9*W9/1000)+(Y9*Z9/1000)</f>
        <v>0</v>
      </c>
      <c r="AB9" s="155" t="str">
        <f t="shared" ref="AB9:AB25" si="8">IF(Q9+T9+W9+Z9&lt;&gt;N9,"Darbo valandų skaičius nesutampa su nurodytu N stulpelyje","")</f>
        <v/>
      </c>
      <c r="AC9" s="1"/>
      <c r="AD9" s="1"/>
      <c r="AE9" s="1"/>
      <c r="AF9" s="1"/>
    </row>
    <row r="10" spans="2:32" ht="15.6">
      <c r="B10" s="128">
        <v>3</v>
      </c>
      <c r="C10" s="75" t="s">
        <v>28</v>
      </c>
      <c r="D10" s="74"/>
      <c r="E10" s="74"/>
      <c r="F10" s="129">
        <f t="shared" si="0"/>
        <v>0</v>
      </c>
      <c r="G10" s="77"/>
      <c r="H10" s="130">
        <f t="shared" si="1"/>
        <v>0</v>
      </c>
      <c r="I10" s="122">
        <v>3</v>
      </c>
      <c r="J10" s="75" t="s">
        <v>28</v>
      </c>
      <c r="K10" s="74"/>
      <c r="L10" s="74"/>
      <c r="M10" s="120">
        <f t="shared" si="2"/>
        <v>0</v>
      </c>
      <c r="N10" s="87"/>
      <c r="O10" s="92"/>
      <c r="P10" s="123">
        <f t="shared" si="3"/>
        <v>0</v>
      </c>
      <c r="Q10" s="86"/>
      <c r="R10" s="95"/>
      <c r="S10" s="124">
        <f t="shared" si="4"/>
        <v>0</v>
      </c>
      <c r="T10" s="97"/>
      <c r="U10" s="95"/>
      <c r="V10" s="125">
        <f t="shared" si="5"/>
        <v>0</v>
      </c>
      <c r="W10" s="99"/>
      <c r="X10" s="95"/>
      <c r="Y10" s="37">
        <f t="shared" si="6"/>
        <v>0</v>
      </c>
      <c r="Z10" s="87"/>
      <c r="AA10" s="153">
        <f t="shared" si="7"/>
        <v>0</v>
      </c>
      <c r="AB10" s="155" t="str">
        <f t="shared" si="8"/>
        <v/>
      </c>
      <c r="AC10" s="1"/>
      <c r="AD10" s="1"/>
      <c r="AE10" s="1"/>
      <c r="AF10" s="1"/>
    </row>
    <row r="11" spans="2:32" ht="15.6">
      <c r="B11" s="119">
        <v>4</v>
      </c>
      <c r="C11" s="75" t="s">
        <v>28</v>
      </c>
      <c r="D11" s="76"/>
      <c r="E11" s="76"/>
      <c r="F11" s="129">
        <f t="shared" si="0"/>
        <v>0</v>
      </c>
      <c r="G11" s="77"/>
      <c r="H11" s="131">
        <f t="shared" si="1"/>
        <v>0</v>
      </c>
      <c r="I11" s="132">
        <v>4</v>
      </c>
      <c r="J11" s="75" t="s">
        <v>28</v>
      </c>
      <c r="K11" s="74"/>
      <c r="L11" s="74"/>
      <c r="M11" s="120">
        <f t="shared" si="2"/>
        <v>0</v>
      </c>
      <c r="N11" s="87"/>
      <c r="O11" s="92"/>
      <c r="P11" s="123">
        <f t="shared" si="3"/>
        <v>0</v>
      </c>
      <c r="Q11" s="86"/>
      <c r="R11" s="95"/>
      <c r="S11" s="124">
        <f t="shared" si="4"/>
        <v>0</v>
      </c>
      <c r="T11" s="97"/>
      <c r="U11" s="95"/>
      <c r="V11" s="125">
        <f t="shared" si="5"/>
        <v>0</v>
      </c>
      <c r="W11" s="99"/>
      <c r="X11" s="95"/>
      <c r="Y11" s="37">
        <f t="shared" si="6"/>
        <v>0</v>
      </c>
      <c r="Z11" s="87"/>
      <c r="AA11" s="153">
        <f t="shared" si="7"/>
        <v>0</v>
      </c>
      <c r="AB11" s="155" t="str">
        <f t="shared" si="8"/>
        <v/>
      </c>
      <c r="AC11" s="1"/>
      <c r="AD11" s="1"/>
      <c r="AE11" s="1"/>
      <c r="AF11" s="1"/>
    </row>
    <row r="12" spans="2:32" ht="15.6">
      <c r="B12" s="128">
        <v>5</v>
      </c>
      <c r="C12" s="75" t="s">
        <v>28</v>
      </c>
      <c r="D12" s="74"/>
      <c r="E12" s="74"/>
      <c r="F12" s="129">
        <f t="shared" si="0"/>
        <v>0</v>
      </c>
      <c r="G12" s="77"/>
      <c r="H12" s="131">
        <f t="shared" si="1"/>
        <v>0</v>
      </c>
      <c r="I12" s="122">
        <v>5</v>
      </c>
      <c r="J12" s="75" t="s">
        <v>28</v>
      </c>
      <c r="K12" s="74"/>
      <c r="L12" s="74"/>
      <c r="M12" s="120">
        <f t="shared" si="2"/>
        <v>0</v>
      </c>
      <c r="N12" s="87"/>
      <c r="O12" s="92"/>
      <c r="P12" s="123">
        <f t="shared" si="3"/>
        <v>0</v>
      </c>
      <c r="Q12" s="86"/>
      <c r="R12" s="95"/>
      <c r="S12" s="124">
        <f t="shared" si="4"/>
        <v>0</v>
      </c>
      <c r="T12" s="80"/>
      <c r="U12" s="95"/>
      <c r="V12" s="125">
        <f t="shared" si="5"/>
        <v>0</v>
      </c>
      <c r="W12" s="99"/>
      <c r="X12" s="95"/>
      <c r="Y12" s="37">
        <f t="shared" si="6"/>
        <v>0</v>
      </c>
      <c r="Z12" s="87"/>
      <c r="AA12" s="153">
        <f t="shared" si="7"/>
        <v>0</v>
      </c>
      <c r="AB12" s="155" t="str">
        <f t="shared" si="8"/>
        <v/>
      </c>
      <c r="AD12" s="1"/>
      <c r="AE12" s="1"/>
      <c r="AF12" s="1"/>
    </row>
    <row r="13" spans="2:32" ht="15.6">
      <c r="B13" s="128">
        <v>6</v>
      </c>
      <c r="C13" s="75" t="s">
        <v>28</v>
      </c>
      <c r="D13" s="74"/>
      <c r="E13" s="74"/>
      <c r="F13" s="129">
        <f t="shared" si="0"/>
        <v>0</v>
      </c>
      <c r="G13" s="77"/>
      <c r="H13" s="131">
        <f t="shared" si="1"/>
        <v>0</v>
      </c>
      <c r="I13" s="122">
        <v>6</v>
      </c>
      <c r="J13" s="75" t="s">
        <v>28</v>
      </c>
      <c r="K13" s="78"/>
      <c r="L13" s="74"/>
      <c r="M13" s="120">
        <f t="shared" si="2"/>
        <v>0</v>
      </c>
      <c r="N13" s="87"/>
      <c r="O13" s="92"/>
      <c r="P13" s="123">
        <f t="shared" si="3"/>
        <v>0</v>
      </c>
      <c r="Q13" s="86"/>
      <c r="R13" s="95"/>
      <c r="S13" s="124">
        <f t="shared" si="4"/>
        <v>0</v>
      </c>
      <c r="T13" s="80"/>
      <c r="U13" s="95"/>
      <c r="V13" s="125">
        <f t="shared" si="5"/>
        <v>0</v>
      </c>
      <c r="W13" s="99"/>
      <c r="X13" s="95"/>
      <c r="Y13" s="37">
        <f t="shared" si="6"/>
        <v>0</v>
      </c>
      <c r="Z13" s="87"/>
      <c r="AA13" s="153">
        <f t="shared" si="7"/>
        <v>0</v>
      </c>
      <c r="AB13" s="155" t="str">
        <f t="shared" si="8"/>
        <v/>
      </c>
      <c r="AC13" s="1"/>
      <c r="AD13" s="1"/>
      <c r="AE13" s="1"/>
      <c r="AF13" s="1"/>
    </row>
    <row r="14" spans="2:32" ht="15.6">
      <c r="B14" s="119">
        <v>7</v>
      </c>
      <c r="C14" s="75" t="s">
        <v>28</v>
      </c>
      <c r="D14" s="74"/>
      <c r="E14" s="74"/>
      <c r="F14" s="129">
        <f t="shared" si="0"/>
        <v>0</v>
      </c>
      <c r="G14" s="77"/>
      <c r="H14" s="131">
        <f t="shared" si="1"/>
        <v>0</v>
      </c>
      <c r="I14" s="122">
        <v>7</v>
      </c>
      <c r="J14" s="75" t="s">
        <v>28</v>
      </c>
      <c r="K14" s="74"/>
      <c r="L14" s="74"/>
      <c r="M14" s="120">
        <f t="shared" si="2"/>
        <v>0</v>
      </c>
      <c r="N14" s="87"/>
      <c r="O14" s="92"/>
      <c r="P14" s="123">
        <f t="shared" si="3"/>
        <v>0</v>
      </c>
      <c r="Q14" s="86"/>
      <c r="R14" s="95"/>
      <c r="S14" s="124">
        <f t="shared" si="4"/>
        <v>0</v>
      </c>
      <c r="T14" s="80"/>
      <c r="U14" s="95"/>
      <c r="V14" s="125">
        <f t="shared" si="5"/>
        <v>0</v>
      </c>
      <c r="W14" s="99"/>
      <c r="X14" s="95"/>
      <c r="Y14" s="37">
        <f t="shared" si="6"/>
        <v>0</v>
      </c>
      <c r="Z14" s="87"/>
      <c r="AA14" s="153">
        <f t="shared" si="7"/>
        <v>0</v>
      </c>
      <c r="AB14" s="155" t="str">
        <f t="shared" si="8"/>
        <v/>
      </c>
      <c r="AC14" s="1"/>
      <c r="AD14" s="1"/>
      <c r="AE14" s="1"/>
      <c r="AF14" s="1"/>
    </row>
    <row r="15" spans="2:32" ht="15.6">
      <c r="B15" s="128">
        <v>8</v>
      </c>
      <c r="C15" s="75" t="s">
        <v>28</v>
      </c>
      <c r="D15" s="74"/>
      <c r="E15" s="74"/>
      <c r="F15" s="129">
        <f t="shared" si="0"/>
        <v>0</v>
      </c>
      <c r="G15" s="77"/>
      <c r="H15" s="131">
        <f t="shared" si="1"/>
        <v>0</v>
      </c>
      <c r="I15" s="132">
        <v>8</v>
      </c>
      <c r="J15" s="75" t="s">
        <v>28</v>
      </c>
      <c r="K15" s="74"/>
      <c r="L15" s="74"/>
      <c r="M15" s="120">
        <f t="shared" si="2"/>
        <v>0</v>
      </c>
      <c r="N15" s="87"/>
      <c r="O15" s="92"/>
      <c r="P15" s="123">
        <f t="shared" si="3"/>
        <v>0</v>
      </c>
      <c r="Q15" s="86"/>
      <c r="R15" s="95"/>
      <c r="S15" s="124">
        <f t="shared" si="4"/>
        <v>0</v>
      </c>
      <c r="T15" s="80"/>
      <c r="U15" s="95"/>
      <c r="V15" s="125">
        <f t="shared" si="5"/>
        <v>0</v>
      </c>
      <c r="W15" s="99"/>
      <c r="X15" s="95"/>
      <c r="Y15" s="37">
        <f t="shared" si="6"/>
        <v>0</v>
      </c>
      <c r="Z15" s="87"/>
      <c r="AA15" s="153">
        <f t="shared" si="7"/>
        <v>0</v>
      </c>
      <c r="AB15" s="155" t="str">
        <f t="shared" si="8"/>
        <v/>
      </c>
      <c r="AC15" s="1"/>
      <c r="AD15" s="1"/>
      <c r="AE15" s="1"/>
      <c r="AF15" s="1"/>
    </row>
    <row r="16" spans="2:32" ht="15.6">
      <c r="B16" s="128">
        <v>9</v>
      </c>
      <c r="C16" s="75" t="s">
        <v>28</v>
      </c>
      <c r="D16" s="74"/>
      <c r="E16" s="74"/>
      <c r="F16" s="129">
        <f t="shared" si="0"/>
        <v>0</v>
      </c>
      <c r="G16" s="77"/>
      <c r="H16" s="131">
        <f t="shared" si="1"/>
        <v>0</v>
      </c>
      <c r="I16" s="122">
        <v>9</v>
      </c>
      <c r="J16" s="75" t="s">
        <v>28</v>
      </c>
      <c r="K16" s="74"/>
      <c r="L16" s="74"/>
      <c r="M16" s="120">
        <f t="shared" si="2"/>
        <v>0</v>
      </c>
      <c r="N16" s="87"/>
      <c r="O16" s="92"/>
      <c r="P16" s="123">
        <f t="shared" si="3"/>
        <v>0</v>
      </c>
      <c r="Q16" s="86"/>
      <c r="R16" s="95"/>
      <c r="S16" s="124">
        <f t="shared" si="4"/>
        <v>0</v>
      </c>
      <c r="T16" s="80"/>
      <c r="U16" s="95"/>
      <c r="V16" s="125">
        <f t="shared" si="5"/>
        <v>0</v>
      </c>
      <c r="W16" s="99"/>
      <c r="X16" s="95"/>
      <c r="Y16" s="37">
        <f t="shared" si="6"/>
        <v>0</v>
      </c>
      <c r="Z16" s="87"/>
      <c r="AA16" s="153">
        <f t="shared" si="7"/>
        <v>0</v>
      </c>
      <c r="AB16" s="155" t="str">
        <f t="shared" si="8"/>
        <v/>
      </c>
      <c r="AC16" s="1"/>
      <c r="AD16" s="1"/>
      <c r="AE16" s="1"/>
      <c r="AF16" s="1"/>
    </row>
    <row r="17" spans="2:38" ht="15.6">
      <c r="B17" s="119">
        <v>10</v>
      </c>
      <c r="C17" s="75" t="s">
        <v>28</v>
      </c>
      <c r="D17" s="74"/>
      <c r="E17" s="74"/>
      <c r="F17" s="129">
        <f t="shared" si="0"/>
        <v>0</v>
      </c>
      <c r="G17" s="77"/>
      <c r="H17" s="131">
        <f t="shared" si="1"/>
        <v>0</v>
      </c>
      <c r="I17" s="122">
        <v>10</v>
      </c>
      <c r="J17" s="75" t="s">
        <v>28</v>
      </c>
      <c r="K17" s="74"/>
      <c r="L17" s="74"/>
      <c r="M17" s="120">
        <f t="shared" si="2"/>
        <v>0</v>
      </c>
      <c r="N17" s="87"/>
      <c r="O17" s="92"/>
      <c r="P17" s="123">
        <f t="shared" si="3"/>
        <v>0</v>
      </c>
      <c r="Q17" s="86"/>
      <c r="R17" s="95"/>
      <c r="S17" s="124">
        <f t="shared" si="4"/>
        <v>0</v>
      </c>
      <c r="T17" s="80"/>
      <c r="U17" s="95"/>
      <c r="V17" s="125">
        <f t="shared" si="5"/>
        <v>0</v>
      </c>
      <c r="W17" s="99"/>
      <c r="X17" s="95"/>
      <c r="Y17" s="37">
        <f t="shared" si="6"/>
        <v>0</v>
      </c>
      <c r="Z17" s="87"/>
      <c r="AA17" s="153">
        <f t="shared" si="7"/>
        <v>0</v>
      </c>
      <c r="AB17" s="155" t="str">
        <f t="shared" si="8"/>
        <v/>
      </c>
      <c r="AC17" s="1"/>
      <c r="AD17" s="1"/>
      <c r="AE17" s="1"/>
      <c r="AF17" s="1"/>
    </row>
    <row r="18" spans="2:38" ht="15.6">
      <c r="B18" s="128">
        <v>11</v>
      </c>
      <c r="C18" s="75" t="s">
        <v>28</v>
      </c>
      <c r="D18" s="74"/>
      <c r="E18" s="74"/>
      <c r="F18" s="129">
        <f t="shared" si="0"/>
        <v>0</v>
      </c>
      <c r="G18" s="77"/>
      <c r="H18" s="131">
        <f t="shared" si="1"/>
        <v>0</v>
      </c>
      <c r="I18" s="122">
        <v>11</v>
      </c>
      <c r="J18" s="75" t="s">
        <v>28</v>
      </c>
      <c r="K18" s="74"/>
      <c r="L18" s="74"/>
      <c r="M18" s="120">
        <f t="shared" si="2"/>
        <v>0</v>
      </c>
      <c r="N18" s="87"/>
      <c r="O18" s="92"/>
      <c r="P18" s="123">
        <f t="shared" si="3"/>
        <v>0</v>
      </c>
      <c r="Q18" s="86"/>
      <c r="R18" s="95"/>
      <c r="S18" s="124">
        <f t="shared" si="4"/>
        <v>0</v>
      </c>
      <c r="T18" s="80"/>
      <c r="U18" s="95"/>
      <c r="V18" s="125">
        <f t="shared" si="5"/>
        <v>0</v>
      </c>
      <c r="W18" s="99"/>
      <c r="X18" s="95"/>
      <c r="Y18" s="37">
        <f t="shared" si="6"/>
        <v>0</v>
      </c>
      <c r="Z18" s="87"/>
      <c r="AA18" s="153">
        <f t="shared" si="7"/>
        <v>0</v>
      </c>
      <c r="AB18" s="155" t="str">
        <f t="shared" si="8"/>
        <v/>
      </c>
      <c r="AC18" s="1"/>
      <c r="AD18" s="1"/>
      <c r="AE18" s="1"/>
      <c r="AF18" s="1"/>
    </row>
    <row r="19" spans="2:38" ht="15.6">
      <c r="B19" s="128">
        <v>12</v>
      </c>
      <c r="C19" s="75" t="s">
        <v>28</v>
      </c>
      <c r="D19" s="74"/>
      <c r="E19" s="74"/>
      <c r="F19" s="129">
        <f t="shared" si="0"/>
        <v>0</v>
      </c>
      <c r="G19" s="77"/>
      <c r="H19" s="131">
        <f t="shared" si="1"/>
        <v>0</v>
      </c>
      <c r="I19" s="132">
        <v>12</v>
      </c>
      <c r="J19" s="75" t="s">
        <v>28</v>
      </c>
      <c r="K19" s="74"/>
      <c r="L19" s="74"/>
      <c r="M19" s="120">
        <f t="shared" si="2"/>
        <v>0</v>
      </c>
      <c r="N19" s="87"/>
      <c r="O19" s="92"/>
      <c r="P19" s="123">
        <f t="shared" si="3"/>
        <v>0</v>
      </c>
      <c r="Q19" s="86"/>
      <c r="R19" s="95"/>
      <c r="S19" s="124">
        <f t="shared" si="4"/>
        <v>0</v>
      </c>
      <c r="T19" s="80"/>
      <c r="U19" s="95"/>
      <c r="V19" s="125">
        <f t="shared" si="5"/>
        <v>0</v>
      </c>
      <c r="W19" s="99"/>
      <c r="X19" s="95"/>
      <c r="Y19" s="37">
        <f t="shared" si="6"/>
        <v>0</v>
      </c>
      <c r="Z19" s="87"/>
      <c r="AA19" s="153">
        <f t="shared" si="7"/>
        <v>0</v>
      </c>
      <c r="AB19" s="155" t="str">
        <f t="shared" si="8"/>
        <v/>
      </c>
      <c r="AC19" s="1"/>
      <c r="AD19" s="1"/>
      <c r="AE19" s="1"/>
      <c r="AF19" s="1"/>
    </row>
    <row r="20" spans="2:38" ht="15.6">
      <c r="B20" s="119">
        <v>13</v>
      </c>
      <c r="C20" s="75" t="s">
        <v>28</v>
      </c>
      <c r="D20" s="74"/>
      <c r="E20" s="74"/>
      <c r="F20" s="129">
        <f t="shared" si="0"/>
        <v>0</v>
      </c>
      <c r="G20" s="77"/>
      <c r="H20" s="131">
        <f t="shared" si="1"/>
        <v>0</v>
      </c>
      <c r="I20" s="122">
        <v>13</v>
      </c>
      <c r="J20" s="75" t="s">
        <v>28</v>
      </c>
      <c r="K20" s="74"/>
      <c r="L20" s="74"/>
      <c r="M20" s="120">
        <f t="shared" si="2"/>
        <v>0</v>
      </c>
      <c r="N20" s="87"/>
      <c r="O20" s="92"/>
      <c r="P20" s="123">
        <f t="shared" si="3"/>
        <v>0</v>
      </c>
      <c r="Q20" s="86"/>
      <c r="R20" s="95"/>
      <c r="S20" s="124">
        <f t="shared" si="4"/>
        <v>0</v>
      </c>
      <c r="T20" s="80"/>
      <c r="U20" s="95"/>
      <c r="V20" s="125">
        <f t="shared" si="5"/>
        <v>0</v>
      </c>
      <c r="W20" s="99"/>
      <c r="X20" s="95"/>
      <c r="Y20" s="37">
        <f t="shared" si="6"/>
        <v>0</v>
      </c>
      <c r="Z20" s="87"/>
      <c r="AA20" s="153">
        <f t="shared" si="7"/>
        <v>0</v>
      </c>
      <c r="AB20" s="155" t="str">
        <f t="shared" si="8"/>
        <v/>
      </c>
      <c r="AC20" s="1"/>
      <c r="AD20" s="1"/>
      <c r="AE20" s="1"/>
      <c r="AF20" s="1"/>
    </row>
    <row r="21" spans="2:38" ht="15.6">
      <c r="B21" s="128">
        <v>14</v>
      </c>
      <c r="C21" s="75" t="s">
        <v>28</v>
      </c>
      <c r="D21" s="74"/>
      <c r="E21" s="74"/>
      <c r="F21" s="129">
        <f t="shared" si="0"/>
        <v>0</v>
      </c>
      <c r="G21" s="77"/>
      <c r="H21" s="131">
        <f t="shared" si="1"/>
        <v>0</v>
      </c>
      <c r="I21" s="122">
        <v>14</v>
      </c>
      <c r="J21" s="75" t="s">
        <v>28</v>
      </c>
      <c r="K21" s="79"/>
      <c r="L21" s="74"/>
      <c r="M21" s="120">
        <f t="shared" si="2"/>
        <v>0</v>
      </c>
      <c r="N21" s="87"/>
      <c r="O21" s="92"/>
      <c r="P21" s="123">
        <f t="shared" si="3"/>
        <v>0</v>
      </c>
      <c r="Q21" s="86"/>
      <c r="R21" s="95"/>
      <c r="S21" s="124">
        <f t="shared" si="4"/>
        <v>0</v>
      </c>
      <c r="T21" s="80"/>
      <c r="U21" s="95"/>
      <c r="V21" s="125">
        <f t="shared" si="5"/>
        <v>0</v>
      </c>
      <c r="W21" s="99"/>
      <c r="X21" s="95"/>
      <c r="Y21" s="37">
        <f t="shared" si="6"/>
        <v>0</v>
      </c>
      <c r="Z21" s="87"/>
      <c r="AA21" s="153">
        <f t="shared" si="7"/>
        <v>0</v>
      </c>
      <c r="AB21" s="155" t="str">
        <f t="shared" si="8"/>
        <v/>
      </c>
      <c r="AC21" s="1"/>
      <c r="AD21" s="1"/>
      <c r="AE21" s="1"/>
      <c r="AF21" s="1"/>
    </row>
    <row r="22" spans="2:38" ht="15.6">
      <c r="B22" s="128">
        <v>15</v>
      </c>
      <c r="C22" s="75" t="s">
        <v>28</v>
      </c>
      <c r="D22" s="74"/>
      <c r="E22" s="74"/>
      <c r="F22" s="129">
        <f t="shared" si="0"/>
        <v>0</v>
      </c>
      <c r="G22" s="77"/>
      <c r="H22" s="131">
        <f t="shared" si="1"/>
        <v>0</v>
      </c>
      <c r="I22" s="122">
        <v>15</v>
      </c>
      <c r="J22" s="75" t="s">
        <v>28</v>
      </c>
      <c r="K22" s="74"/>
      <c r="L22" s="74"/>
      <c r="M22" s="120">
        <f t="shared" si="2"/>
        <v>0</v>
      </c>
      <c r="N22" s="87"/>
      <c r="O22" s="92"/>
      <c r="P22" s="123">
        <f t="shared" si="3"/>
        <v>0</v>
      </c>
      <c r="Q22" s="86"/>
      <c r="R22" s="95"/>
      <c r="S22" s="124">
        <f t="shared" si="4"/>
        <v>0</v>
      </c>
      <c r="T22" s="80"/>
      <c r="U22" s="95"/>
      <c r="V22" s="125">
        <f t="shared" si="5"/>
        <v>0</v>
      </c>
      <c r="W22" s="99"/>
      <c r="X22" s="95"/>
      <c r="Y22" s="37">
        <f t="shared" si="6"/>
        <v>0</v>
      </c>
      <c r="Z22" s="87"/>
      <c r="AA22" s="153">
        <f t="shared" si="7"/>
        <v>0</v>
      </c>
      <c r="AB22" s="155" t="str">
        <f t="shared" si="8"/>
        <v/>
      </c>
      <c r="AC22" s="1"/>
      <c r="AD22" s="1"/>
      <c r="AE22" s="1"/>
      <c r="AF22" s="1"/>
    </row>
    <row r="23" spans="2:38" ht="15.6">
      <c r="B23" s="119">
        <v>16</v>
      </c>
      <c r="C23" s="75" t="s">
        <v>28</v>
      </c>
      <c r="D23" s="74"/>
      <c r="E23" s="74"/>
      <c r="F23" s="129">
        <f t="shared" si="0"/>
        <v>0</v>
      </c>
      <c r="G23" s="77"/>
      <c r="H23" s="131">
        <f t="shared" si="1"/>
        <v>0</v>
      </c>
      <c r="I23" s="132">
        <v>16</v>
      </c>
      <c r="J23" s="75" t="s">
        <v>28</v>
      </c>
      <c r="K23" s="74"/>
      <c r="L23" s="74"/>
      <c r="M23" s="120">
        <f t="shared" si="2"/>
        <v>0</v>
      </c>
      <c r="N23" s="87"/>
      <c r="O23" s="92"/>
      <c r="P23" s="123">
        <f t="shared" si="3"/>
        <v>0</v>
      </c>
      <c r="Q23" s="86"/>
      <c r="R23" s="95"/>
      <c r="S23" s="124">
        <f t="shared" si="4"/>
        <v>0</v>
      </c>
      <c r="T23" s="80"/>
      <c r="U23" s="95"/>
      <c r="V23" s="125">
        <f t="shared" si="5"/>
        <v>0</v>
      </c>
      <c r="W23" s="99"/>
      <c r="X23" s="95"/>
      <c r="Y23" s="37">
        <f t="shared" si="6"/>
        <v>0</v>
      </c>
      <c r="Z23" s="87"/>
      <c r="AA23" s="153">
        <f t="shared" si="7"/>
        <v>0</v>
      </c>
      <c r="AB23" s="155" t="str">
        <f t="shared" si="8"/>
        <v/>
      </c>
      <c r="AC23" s="1"/>
      <c r="AD23" s="1"/>
      <c r="AE23" s="1"/>
      <c r="AF23" s="1"/>
    </row>
    <row r="24" spans="2:38" ht="15.6">
      <c r="B24" s="128">
        <v>17</v>
      </c>
      <c r="C24" s="75" t="s">
        <v>28</v>
      </c>
      <c r="D24" s="74"/>
      <c r="E24" s="74"/>
      <c r="F24" s="129">
        <f t="shared" si="0"/>
        <v>0</v>
      </c>
      <c r="G24" s="77"/>
      <c r="H24" s="131">
        <f t="shared" si="1"/>
        <v>0</v>
      </c>
      <c r="I24" s="122">
        <v>17</v>
      </c>
      <c r="J24" s="75" t="s">
        <v>28</v>
      </c>
      <c r="K24" s="74"/>
      <c r="L24" s="74"/>
      <c r="M24" s="120">
        <f t="shared" si="2"/>
        <v>0</v>
      </c>
      <c r="N24" s="87"/>
      <c r="O24" s="92"/>
      <c r="P24" s="123">
        <f t="shared" si="3"/>
        <v>0</v>
      </c>
      <c r="Q24" s="86"/>
      <c r="R24" s="95"/>
      <c r="S24" s="124">
        <f t="shared" si="4"/>
        <v>0</v>
      </c>
      <c r="T24" s="80"/>
      <c r="U24" s="95"/>
      <c r="V24" s="125">
        <f t="shared" si="5"/>
        <v>0</v>
      </c>
      <c r="W24" s="99"/>
      <c r="X24" s="95"/>
      <c r="Y24" s="37">
        <f t="shared" si="6"/>
        <v>0</v>
      </c>
      <c r="Z24" s="87"/>
      <c r="AA24" s="153">
        <f t="shared" si="7"/>
        <v>0</v>
      </c>
      <c r="AB24" s="155" t="str">
        <f t="shared" si="8"/>
        <v/>
      </c>
      <c r="AC24" s="1"/>
      <c r="AD24" s="1"/>
      <c r="AE24" s="1"/>
      <c r="AF24" s="1"/>
    </row>
    <row r="25" spans="2:38" ht="16.2" thickBot="1">
      <c r="B25" s="128">
        <v>18</v>
      </c>
      <c r="C25" s="75" t="s">
        <v>28</v>
      </c>
      <c r="D25" s="74"/>
      <c r="E25" s="74"/>
      <c r="F25" s="129">
        <f t="shared" si="0"/>
        <v>0</v>
      </c>
      <c r="G25" s="77"/>
      <c r="H25" s="131">
        <f t="shared" si="1"/>
        <v>0</v>
      </c>
      <c r="I25" s="122">
        <v>18</v>
      </c>
      <c r="J25" s="89" t="s">
        <v>28</v>
      </c>
      <c r="K25" s="76"/>
      <c r="L25" s="76"/>
      <c r="M25" s="133">
        <f t="shared" si="2"/>
        <v>0</v>
      </c>
      <c r="N25" s="90"/>
      <c r="O25" s="93"/>
      <c r="P25" s="134">
        <f t="shared" si="3"/>
        <v>0</v>
      </c>
      <c r="Q25" s="94"/>
      <c r="R25" s="96"/>
      <c r="S25" s="135">
        <f t="shared" si="4"/>
        <v>0</v>
      </c>
      <c r="T25" s="98"/>
      <c r="U25" s="96"/>
      <c r="V25" s="136">
        <f t="shared" si="5"/>
        <v>0</v>
      </c>
      <c r="W25" s="100"/>
      <c r="X25" s="96"/>
      <c r="Y25" s="137">
        <f t="shared" si="6"/>
        <v>0</v>
      </c>
      <c r="Z25" s="90"/>
      <c r="AA25" s="153">
        <f t="shared" si="7"/>
        <v>0</v>
      </c>
      <c r="AB25" s="155" t="str">
        <f t="shared" si="8"/>
        <v/>
      </c>
      <c r="AC25" s="1"/>
      <c r="AD25" s="1"/>
      <c r="AE25" s="1"/>
      <c r="AF25" s="1"/>
    </row>
    <row r="26" spans="2:38" ht="14.25" customHeight="1" thickBot="1">
      <c r="B26" s="138"/>
      <c r="C26" s="139" t="s">
        <v>15</v>
      </c>
      <c r="D26" s="140">
        <f>SUM(D8:D25)</f>
        <v>0</v>
      </c>
      <c r="E26" s="140">
        <f>SUM(E8:E25)</f>
        <v>0</v>
      </c>
      <c r="F26" s="141">
        <f>SUM(F8:F25)</f>
        <v>0</v>
      </c>
      <c r="G26" s="141"/>
      <c r="H26" s="142">
        <f>SUM(H8:H25)</f>
        <v>0</v>
      </c>
      <c r="I26" s="143"/>
      <c r="J26" s="144" t="s">
        <v>15</v>
      </c>
      <c r="K26" s="145">
        <f>SUM(K8:K25)</f>
        <v>0</v>
      </c>
      <c r="L26" s="145">
        <f>SUM(L8:L25)</f>
        <v>0</v>
      </c>
      <c r="M26" s="145">
        <f t="shared" ref="M26:AB26" si="9">SUM(M8:M25)</f>
        <v>0</v>
      </c>
      <c r="N26" s="146"/>
      <c r="O26" s="147"/>
      <c r="P26" s="145"/>
      <c r="Q26" s="146"/>
      <c r="R26" s="146"/>
      <c r="S26" s="146"/>
      <c r="T26" s="146"/>
      <c r="U26" s="146"/>
      <c r="V26" s="146"/>
      <c r="W26" s="146"/>
      <c r="X26" s="146"/>
      <c r="Y26" s="146"/>
      <c r="Z26" s="146"/>
      <c r="AA26" s="146">
        <f>SUM(AA8:AA25)</f>
        <v>0</v>
      </c>
      <c r="AB26" s="156">
        <f t="shared" si="9"/>
        <v>0</v>
      </c>
      <c r="AC26" s="149"/>
      <c r="AD26" s="149"/>
      <c r="AE26" s="149"/>
      <c r="AF26" s="1"/>
    </row>
    <row r="27" spans="2:38" ht="15" thickBot="1"/>
    <row r="28" spans="2:38" ht="361.5" customHeight="1" thickBot="1">
      <c r="B28" s="105"/>
      <c r="C28" s="150" t="s">
        <v>134</v>
      </c>
      <c r="D28" s="176" t="s">
        <v>128</v>
      </c>
      <c r="E28" s="177"/>
      <c r="F28" s="177"/>
      <c r="G28" s="177"/>
      <c r="H28" s="178"/>
      <c r="I28" s="151"/>
      <c r="J28" s="152" t="s">
        <v>116</v>
      </c>
      <c r="K28" s="179" t="s">
        <v>128</v>
      </c>
      <c r="L28" s="180"/>
      <c r="M28" s="180"/>
      <c r="N28" s="180"/>
      <c r="O28" s="180"/>
      <c r="P28" s="180"/>
      <c r="Q28" s="180"/>
      <c r="R28" s="180"/>
      <c r="S28" s="180"/>
      <c r="T28" s="180"/>
      <c r="U28" s="180"/>
      <c r="V28" s="180"/>
      <c r="W28" s="180"/>
      <c r="X28" s="180"/>
      <c r="Y28" s="180"/>
      <c r="Z28" s="180"/>
      <c r="AA28" s="181"/>
      <c r="AD28" s="1">
        <v>2</v>
      </c>
      <c r="AE28" s="1"/>
      <c r="AF28" s="1"/>
      <c r="AG28" s="1"/>
      <c r="AH28" s="1"/>
      <c r="AI28" s="1"/>
      <c r="AJ28" s="1"/>
      <c r="AK28" s="1"/>
      <c r="AL28" s="1"/>
    </row>
  </sheetData>
  <sheetProtection algorithmName="SHA-512" hashValue="hq3NQNK7yYU06t9m7aiNjNJF732J7Ce6zsh5hS1BL2KNKTRWU9YQkYkAIMaQCPDMqTPObOrCV+2+aO1MJf0t/g==" saltValue="SEBfRCXOeYNONRutNJG2Uw==" spinCount="100000" sheet="1" objects="1" scenarios="1"/>
  <mergeCells count="12">
    <mergeCell ref="D28:H28"/>
    <mergeCell ref="K28:AA28"/>
    <mergeCell ref="B2:AA2"/>
    <mergeCell ref="B6:B7"/>
    <mergeCell ref="C6:C7"/>
    <mergeCell ref="D6:D7"/>
    <mergeCell ref="E6:E7"/>
    <mergeCell ref="F6:F7"/>
    <mergeCell ref="G6:G7"/>
    <mergeCell ref="H6:H7"/>
    <mergeCell ref="J6:N6"/>
    <mergeCell ref="O6:AA6"/>
  </mergeCells>
  <hyperlinks>
    <hyperlink ref="B2:AA2" location="Pagrindinis!A1" display="GALUTINĖS ENERGIJOS VARTOJIMO ANALIZĖ IR PRELIMINARŪS TECHNINIAI SPRENDIMAI" xr:uid="{376952CC-1713-4D1D-B934-889C9F20228D}"/>
  </hyperlinks>
  <pageMargins left="1" right="1" top="1" bottom="1" header="0.5" footer="0.5"/>
  <pageSetup scale="21" orientation="portrait" r:id="rId1"/>
  <colBreaks count="1" manualBreakCount="1">
    <brk id="20" max="97" man="1"/>
  </colBreaks>
  <extLst>
    <ext xmlns:x14="http://schemas.microsoft.com/office/spreadsheetml/2009/9/main" uri="{CCE6A557-97BC-4b89-ADB6-D9C93CAAB3DF}">
      <x14:dataValidations xmlns:xm="http://schemas.microsoft.com/office/excel/2006/main" count="1">
        <x14:dataValidation type="list" allowBlank="1" showInputMessage="1" showErrorMessage="1" xr:uid="{BC6F59E9-5416-4BB3-A0F2-79EF16FA6B7F}">
          <x14:formula1>
            <xm:f>Pagalbinis!$B$2:$B$19</xm:f>
          </x14:formula1>
          <xm:sqref>O8:O25 R8:R25 U8:U25 X8:X25</xm:sqref>
        </x14:dataValidation>
      </x14:dataValidations>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0B660-806F-49D0-A066-6A00440FF7B4}">
  <dimension ref="B2:AL28"/>
  <sheetViews>
    <sheetView zoomScale="70" zoomScaleNormal="70" zoomScaleSheetLayoutView="85" workbookViewId="0">
      <selection activeCell="C3" sqref="C3"/>
    </sheetView>
  </sheetViews>
  <sheetFormatPr defaultRowHeight="14.4"/>
  <cols>
    <col min="1" max="1" width="2" customWidth="1"/>
    <col min="2" max="2" width="5.33203125" customWidth="1"/>
    <col min="3" max="3" width="33.109375" customWidth="1"/>
    <col min="4" max="4" width="9.88671875" customWidth="1"/>
    <col min="5" max="5" width="8.6640625" customWidth="1"/>
    <col min="6" max="7" width="11.44140625" customWidth="1"/>
    <col min="8" max="8" width="21.33203125" customWidth="1"/>
    <col min="9" max="9" width="3.6640625" customWidth="1"/>
    <col min="10" max="10" width="37.5546875" customWidth="1"/>
    <col min="11" max="11" width="13.6640625" customWidth="1"/>
    <col min="12" max="13" width="13.88671875" customWidth="1"/>
    <col min="14" max="26" width="15.88671875" customWidth="1"/>
    <col min="27" max="27" width="23.5546875" customWidth="1"/>
    <col min="28" max="28" width="48.6640625" customWidth="1"/>
    <col min="29" max="29" width="34.88671875" customWidth="1"/>
    <col min="30" max="30" width="16" customWidth="1"/>
  </cols>
  <sheetData>
    <row r="2" spans="2:32" s="102" customFormat="1" ht="18">
      <c r="B2" s="175" t="s">
        <v>11</v>
      </c>
      <c r="C2" s="175"/>
      <c r="D2" s="175"/>
      <c r="E2" s="175"/>
      <c r="F2" s="175"/>
      <c r="G2" s="175"/>
      <c r="H2" s="175"/>
      <c r="I2" s="175"/>
      <c r="J2" s="175"/>
      <c r="K2" s="175"/>
      <c r="L2" s="175"/>
      <c r="M2" s="175"/>
      <c r="N2" s="175"/>
      <c r="O2" s="175"/>
      <c r="P2" s="175"/>
      <c r="Q2" s="175"/>
      <c r="R2" s="175"/>
      <c r="S2" s="175"/>
      <c r="T2" s="175"/>
      <c r="U2" s="175"/>
      <c r="V2" s="175"/>
      <c r="W2" s="175"/>
      <c r="X2" s="175"/>
      <c r="Y2" s="175"/>
      <c r="Z2" s="175"/>
      <c r="AA2" s="175"/>
      <c r="AB2" t="s">
        <v>3</v>
      </c>
    </row>
    <row r="3" spans="2:32" s="102" customFormat="1" ht="21">
      <c r="B3" s="103" t="s">
        <v>102</v>
      </c>
      <c r="C3" s="71"/>
      <c r="D3" s="2"/>
      <c r="E3" s="2"/>
      <c r="F3" s="2"/>
      <c r="G3" s="104"/>
      <c r="H3" s="104"/>
      <c r="I3" s="104"/>
      <c r="J3" s="104"/>
      <c r="K3" s="104"/>
      <c r="L3" s="2"/>
      <c r="M3" s="2"/>
      <c r="N3" s="2"/>
      <c r="O3" s="2"/>
      <c r="P3" s="2"/>
      <c r="Q3" s="2"/>
      <c r="R3" s="2"/>
      <c r="S3" s="2"/>
      <c r="T3" s="2"/>
      <c r="U3" s="2"/>
      <c r="V3" s="2"/>
      <c r="W3" s="2"/>
      <c r="X3" s="2"/>
      <c r="Y3" s="2"/>
      <c r="Z3" s="2"/>
      <c r="AA3" s="2"/>
      <c r="AB3" s="4" t="s">
        <v>29</v>
      </c>
    </row>
    <row r="4" spans="2:32" ht="12" customHeight="1">
      <c r="E4" s="105"/>
      <c r="F4" s="105"/>
      <c r="G4" s="105"/>
      <c r="H4" s="105"/>
      <c r="I4" s="105"/>
      <c r="J4" s="101"/>
      <c r="K4" s="101"/>
      <c r="L4" s="101"/>
      <c r="M4" s="101"/>
      <c r="N4" s="101"/>
      <c r="O4" s="101"/>
      <c r="P4" s="101"/>
      <c r="Q4" s="101"/>
      <c r="R4" s="101"/>
      <c r="S4" s="101"/>
      <c r="T4" s="101"/>
      <c r="U4" s="101"/>
      <c r="V4" s="101"/>
      <c r="W4" s="101"/>
      <c r="X4" s="101"/>
      <c r="Y4" s="101"/>
      <c r="Z4" s="101"/>
      <c r="AA4" s="1"/>
      <c r="AB4" s="5" t="s">
        <v>129</v>
      </c>
      <c r="AC4" s="1"/>
      <c r="AD4" s="1"/>
      <c r="AE4" s="1"/>
      <c r="AF4" s="1"/>
    </row>
    <row r="5" spans="2:32" ht="15" thickBot="1">
      <c r="C5" s="106" t="s">
        <v>23</v>
      </c>
      <c r="E5" s="105"/>
      <c r="F5" s="105"/>
      <c r="G5" s="105"/>
      <c r="I5" s="105"/>
      <c r="J5" s="106" t="s">
        <v>24</v>
      </c>
      <c r="L5" s="107"/>
      <c r="M5" s="107"/>
      <c r="N5" s="107"/>
      <c r="O5" s="107"/>
      <c r="P5" s="107"/>
      <c r="Q5" s="107"/>
      <c r="R5" s="107"/>
      <c r="S5" s="107"/>
      <c r="T5" s="107"/>
      <c r="U5" s="107"/>
      <c r="V5" s="107"/>
      <c r="W5" s="107"/>
      <c r="X5" s="107"/>
      <c r="Y5" s="107"/>
      <c r="Z5" s="107"/>
      <c r="AA5" s="1"/>
      <c r="AB5" s="1"/>
      <c r="AC5" s="1"/>
      <c r="AD5" s="1"/>
      <c r="AE5" s="1"/>
      <c r="AF5" s="1"/>
    </row>
    <row r="6" spans="2:32" ht="15" thickBot="1">
      <c r="B6" s="194" t="s">
        <v>25</v>
      </c>
      <c r="C6" s="192" t="s">
        <v>26</v>
      </c>
      <c r="D6" s="190" t="s">
        <v>27</v>
      </c>
      <c r="E6" s="190" t="s">
        <v>13</v>
      </c>
      <c r="F6" s="190" t="s">
        <v>16</v>
      </c>
      <c r="G6" s="190" t="s">
        <v>64</v>
      </c>
      <c r="H6" s="188" t="s">
        <v>56</v>
      </c>
      <c r="I6" s="105"/>
      <c r="J6" s="185" t="s">
        <v>115</v>
      </c>
      <c r="K6" s="186"/>
      <c r="L6" s="186"/>
      <c r="M6" s="186"/>
      <c r="N6" s="187"/>
      <c r="O6" s="182" t="s">
        <v>113</v>
      </c>
      <c r="P6" s="183"/>
      <c r="Q6" s="183"/>
      <c r="R6" s="183"/>
      <c r="S6" s="183"/>
      <c r="T6" s="183"/>
      <c r="U6" s="183"/>
      <c r="V6" s="183"/>
      <c r="W6" s="183"/>
      <c r="X6" s="183"/>
      <c r="Y6" s="183"/>
      <c r="Z6" s="183"/>
      <c r="AA6" s="184"/>
      <c r="AB6" s="1"/>
      <c r="AC6" s="1"/>
      <c r="AD6" s="1"/>
      <c r="AE6" s="1"/>
      <c r="AF6" s="1"/>
    </row>
    <row r="7" spans="2:32" ht="131.25" customHeight="1" thickBot="1">
      <c r="B7" s="195"/>
      <c r="C7" s="193"/>
      <c r="D7" s="191"/>
      <c r="E7" s="191"/>
      <c r="F7" s="191"/>
      <c r="G7" s="191"/>
      <c r="H7" s="189"/>
      <c r="I7" s="108" t="s">
        <v>25</v>
      </c>
      <c r="J7" s="109" t="s">
        <v>130</v>
      </c>
      <c r="K7" s="110" t="s">
        <v>14</v>
      </c>
      <c r="L7" s="111" t="s">
        <v>13</v>
      </c>
      <c r="M7" s="112" t="s">
        <v>16</v>
      </c>
      <c r="N7" s="113" t="s">
        <v>64</v>
      </c>
      <c r="O7" s="114" t="s">
        <v>118</v>
      </c>
      <c r="P7" s="115" t="s">
        <v>119</v>
      </c>
      <c r="Q7" s="116" t="s">
        <v>120</v>
      </c>
      <c r="R7" s="115" t="s">
        <v>131</v>
      </c>
      <c r="S7" s="115" t="s">
        <v>121</v>
      </c>
      <c r="T7" s="115" t="s">
        <v>122</v>
      </c>
      <c r="U7" s="114" t="s">
        <v>132</v>
      </c>
      <c r="V7" s="115" t="s">
        <v>123</v>
      </c>
      <c r="W7" s="115" t="s">
        <v>124</v>
      </c>
      <c r="X7" s="114" t="s">
        <v>133</v>
      </c>
      <c r="Y7" s="115" t="s">
        <v>125</v>
      </c>
      <c r="Z7" s="115" t="s">
        <v>126</v>
      </c>
      <c r="AA7" s="114" t="s">
        <v>57</v>
      </c>
      <c r="AB7" s="154" t="s">
        <v>112</v>
      </c>
      <c r="AC7" s="1"/>
      <c r="AD7" s="1"/>
      <c r="AE7" s="1"/>
      <c r="AF7" s="1"/>
    </row>
    <row r="8" spans="2:32" ht="15.6">
      <c r="B8" s="119">
        <v>1</v>
      </c>
      <c r="C8" s="75" t="s">
        <v>28</v>
      </c>
      <c r="D8" s="85"/>
      <c r="E8" s="85"/>
      <c r="F8" s="120">
        <f>D8*E8</f>
        <v>0</v>
      </c>
      <c r="G8" s="81"/>
      <c r="H8" s="121">
        <f>F8*G8/1000</f>
        <v>0</v>
      </c>
      <c r="I8" s="122">
        <v>1</v>
      </c>
      <c r="J8" s="75" t="s">
        <v>28</v>
      </c>
      <c r="K8" s="72"/>
      <c r="L8" s="72"/>
      <c r="M8" s="120">
        <f>K8*L8</f>
        <v>0</v>
      </c>
      <c r="N8" s="86"/>
      <c r="O8" s="92"/>
      <c r="P8" s="123">
        <f>M8*O8</f>
        <v>0</v>
      </c>
      <c r="Q8" s="86"/>
      <c r="R8" s="95"/>
      <c r="S8" s="124">
        <f>M8*R8</f>
        <v>0</v>
      </c>
      <c r="T8" s="97"/>
      <c r="U8" s="95"/>
      <c r="V8" s="125">
        <f>U8*M8</f>
        <v>0</v>
      </c>
      <c r="W8" s="99"/>
      <c r="X8" s="95"/>
      <c r="Y8" s="123">
        <f>M8*X8</f>
        <v>0</v>
      </c>
      <c r="Z8" s="86"/>
      <c r="AA8" s="153">
        <f>(P8*Q8/1000)+(S8*T8/1000)+(V8*W8/1000)+(Y8*Z8/1000)</f>
        <v>0</v>
      </c>
      <c r="AB8" s="155" t="str">
        <f>IF(Q8+T8+W8+Z8&lt;&gt;N8,"Darbo valandų skaičius nesutampa su nurodytu N stulpelyje","")</f>
        <v/>
      </c>
      <c r="AC8" s="1"/>
      <c r="AD8" s="1"/>
      <c r="AE8" s="1"/>
      <c r="AF8" s="1"/>
    </row>
    <row r="9" spans="2:32" ht="15.6">
      <c r="B9" s="128">
        <v>2</v>
      </c>
      <c r="C9" s="75" t="s">
        <v>28</v>
      </c>
      <c r="D9" s="76"/>
      <c r="E9" s="76"/>
      <c r="F9" s="129">
        <f t="shared" ref="F9:F25" si="0">D9*E9</f>
        <v>0</v>
      </c>
      <c r="G9" s="77"/>
      <c r="H9" s="130">
        <f t="shared" ref="H9:H25" si="1">F9*G9/1000</f>
        <v>0</v>
      </c>
      <c r="I9" s="122">
        <v>2</v>
      </c>
      <c r="J9" s="75" t="s">
        <v>28</v>
      </c>
      <c r="K9" s="78"/>
      <c r="L9" s="74"/>
      <c r="M9" s="120">
        <f t="shared" ref="M9:M25" si="2">K9*L9</f>
        <v>0</v>
      </c>
      <c r="N9" s="87"/>
      <c r="O9" s="92"/>
      <c r="P9" s="123">
        <f t="shared" ref="P9:P25" si="3">M9*O9</f>
        <v>0</v>
      </c>
      <c r="Q9" s="86"/>
      <c r="R9" s="95"/>
      <c r="S9" s="124">
        <f t="shared" ref="S9:S25" si="4">M9*R9</f>
        <v>0</v>
      </c>
      <c r="T9" s="97"/>
      <c r="U9" s="95"/>
      <c r="V9" s="125">
        <f t="shared" ref="V9:V25" si="5">U9*M9</f>
        <v>0</v>
      </c>
      <c r="W9" s="99"/>
      <c r="X9" s="95"/>
      <c r="Y9" s="37">
        <f t="shared" ref="Y9:Y25" si="6">M9*X9</f>
        <v>0</v>
      </c>
      <c r="Z9" s="87"/>
      <c r="AA9" s="153">
        <f t="shared" ref="AA9:AA25" si="7">(P9*Q9/1000)+(S9*T9/1000)+(V9*W9/1000)+(Y9*Z9/1000)</f>
        <v>0</v>
      </c>
      <c r="AB9" s="155" t="str">
        <f t="shared" ref="AB9:AB25" si="8">IF(Q9+T9+W9+Z9&lt;&gt;N9,"Darbo valandų skaičius nesutampa su nurodytu N stulpelyje","")</f>
        <v/>
      </c>
      <c r="AC9" s="1"/>
      <c r="AD9" s="1"/>
      <c r="AE9" s="1"/>
      <c r="AF9" s="1"/>
    </row>
    <row r="10" spans="2:32" ht="15.6">
      <c r="B10" s="128">
        <v>3</v>
      </c>
      <c r="C10" s="75" t="s">
        <v>28</v>
      </c>
      <c r="D10" s="74"/>
      <c r="E10" s="74"/>
      <c r="F10" s="129">
        <f t="shared" si="0"/>
        <v>0</v>
      </c>
      <c r="G10" s="77"/>
      <c r="H10" s="130">
        <f t="shared" si="1"/>
        <v>0</v>
      </c>
      <c r="I10" s="122">
        <v>3</v>
      </c>
      <c r="J10" s="75" t="s">
        <v>28</v>
      </c>
      <c r="K10" s="74"/>
      <c r="L10" s="74"/>
      <c r="M10" s="120">
        <f t="shared" si="2"/>
        <v>0</v>
      </c>
      <c r="N10" s="87"/>
      <c r="O10" s="92"/>
      <c r="P10" s="123">
        <f t="shared" si="3"/>
        <v>0</v>
      </c>
      <c r="Q10" s="86"/>
      <c r="R10" s="95"/>
      <c r="S10" s="124">
        <f t="shared" si="4"/>
        <v>0</v>
      </c>
      <c r="T10" s="97"/>
      <c r="U10" s="95"/>
      <c r="V10" s="125">
        <f t="shared" si="5"/>
        <v>0</v>
      </c>
      <c r="W10" s="99"/>
      <c r="X10" s="95"/>
      <c r="Y10" s="37">
        <f t="shared" si="6"/>
        <v>0</v>
      </c>
      <c r="Z10" s="87"/>
      <c r="AA10" s="153">
        <f t="shared" si="7"/>
        <v>0</v>
      </c>
      <c r="AB10" s="155" t="str">
        <f t="shared" si="8"/>
        <v/>
      </c>
      <c r="AC10" s="1"/>
      <c r="AD10" s="1"/>
      <c r="AE10" s="1"/>
      <c r="AF10" s="1"/>
    </row>
    <row r="11" spans="2:32" ht="15.6">
      <c r="B11" s="119">
        <v>4</v>
      </c>
      <c r="C11" s="75" t="s">
        <v>28</v>
      </c>
      <c r="D11" s="76"/>
      <c r="E11" s="76"/>
      <c r="F11" s="129">
        <f t="shared" si="0"/>
        <v>0</v>
      </c>
      <c r="G11" s="77"/>
      <c r="H11" s="131">
        <f t="shared" si="1"/>
        <v>0</v>
      </c>
      <c r="I11" s="132">
        <v>4</v>
      </c>
      <c r="J11" s="75" t="s">
        <v>28</v>
      </c>
      <c r="K11" s="74"/>
      <c r="L11" s="74"/>
      <c r="M11" s="120">
        <f t="shared" si="2"/>
        <v>0</v>
      </c>
      <c r="N11" s="87"/>
      <c r="O11" s="92"/>
      <c r="P11" s="123">
        <f t="shared" si="3"/>
        <v>0</v>
      </c>
      <c r="Q11" s="86"/>
      <c r="R11" s="95"/>
      <c r="S11" s="124">
        <f t="shared" si="4"/>
        <v>0</v>
      </c>
      <c r="T11" s="97"/>
      <c r="U11" s="95"/>
      <c r="V11" s="125">
        <f t="shared" si="5"/>
        <v>0</v>
      </c>
      <c r="W11" s="99"/>
      <c r="X11" s="95"/>
      <c r="Y11" s="37">
        <f t="shared" si="6"/>
        <v>0</v>
      </c>
      <c r="Z11" s="87"/>
      <c r="AA11" s="153">
        <f t="shared" si="7"/>
        <v>0</v>
      </c>
      <c r="AB11" s="155" t="str">
        <f t="shared" si="8"/>
        <v/>
      </c>
      <c r="AC11" s="1"/>
      <c r="AD11" s="1"/>
      <c r="AE11" s="1"/>
      <c r="AF11" s="1"/>
    </row>
    <row r="12" spans="2:32" ht="15.6">
      <c r="B12" s="128">
        <v>5</v>
      </c>
      <c r="C12" s="75" t="s">
        <v>28</v>
      </c>
      <c r="D12" s="74"/>
      <c r="E12" s="74"/>
      <c r="F12" s="129">
        <f t="shared" si="0"/>
        <v>0</v>
      </c>
      <c r="G12" s="77"/>
      <c r="H12" s="131">
        <f t="shared" si="1"/>
        <v>0</v>
      </c>
      <c r="I12" s="122">
        <v>5</v>
      </c>
      <c r="J12" s="75" t="s">
        <v>28</v>
      </c>
      <c r="K12" s="74"/>
      <c r="L12" s="74"/>
      <c r="M12" s="120">
        <f t="shared" si="2"/>
        <v>0</v>
      </c>
      <c r="N12" s="87"/>
      <c r="O12" s="92"/>
      <c r="P12" s="123">
        <f t="shared" si="3"/>
        <v>0</v>
      </c>
      <c r="Q12" s="86"/>
      <c r="R12" s="95"/>
      <c r="S12" s="124">
        <f t="shared" si="4"/>
        <v>0</v>
      </c>
      <c r="T12" s="80"/>
      <c r="U12" s="95"/>
      <c r="V12" s="125">
        <f t="shared" si="5"/>
        <v>0</v>
      </c>
      <c r="W12" s="99"/>
      <c r="X12" s="95"/>
      <c r="Y12" s="37">
        <f t="shared" si="6"/>
        <v>0</v>
      </c>
      <c r="Z12" s="87"/>
      <c r="AA12" s="153">
        <f t="shared" si="7"/>
        <v>0</v>
      </c>
      <c r="AB12" s="155" t="str">
        <f t="shared" si="8"/>
        <v/>
      </c>
      <c r="AD12" s="1"/>
      <c r="AE12" s="1"/>
      <c r="AF12" s="1"/>
    </row>
    <row r="13" spans="2:32" ht="15.6">
      <c r="B13" s="128">
        <v>6</v>
      </c>
      <c r="C13" s="75" t="s">
        <v>28</v>
      </c>
      <c r="D13" s="74"/>
      <c r="E13" s="74"/>
      <c r="F13" s="129">
        <f t="shared" si="0"/>
        <v>0</v>
      </c>
      <c r="G13" s="77"/>
      <c r="H13" s="131">
        <f t="shared" si="1"/>
        <v>0</v>
      </c>
      <c r="I13" s="122">
        <v>6</v>
      </c>
      <c r="J13" s="75" t="s">
        <v>28</v>
      </c>
      <c r="K13" s="78"/>
      <c r="L13" s="74"/>
      <c r="M13" s="120">
        <f t="shared" si="2"/>
        <v>0</v>
      </c>
      <c r="N13" s="87"/>
      <c r="O13" s="92"/>
      <c r="P13" s="123">
        <f t="shared" si="3"/>
        <v>0</v>
      </c>
      <c r="Q13" s="86"/>
      <c r="R13" s="95"/>
      <c r="S13" s="124">
        <f t="shared" si="4"/>
        <v>0</v>
      </c>
      <c r="T13" s="80"/>
      <c r="U13" s="95"/>
      <c r="V13" s="125">
        <f t="shared" si="5"/>
        <v>0</v>
      </c>
      <c r="W13" s="99"/>
      <c r="X13" s="95"/>
      <c r="Y13" s="37">
        <f t="shared" si="6"/>
        <v>0</v>
      </c>
      <c r="Z13" s="87"/>
      <c r="AA13" s="153">
        <f t="shared" si="7"/>
        <v>0</v>
      </c>
      <c r="AB13" s="155" t="str">
        <f t="shared" si="8"/>
        <v/>
      </c>
      <c r="AC13" s="1"/>
      <c r="AD13" s="1"/>
      <c r="AE13" s="1"/>
      <c r="AF13" s="1"/>
    </row>
    <row r="14" spans="2:32" ht="15.6">
      <c r="B14" s="119">
        <v>7</v>
      </c>
      <c r="C14" s="75" t="s">
        <v>28</v>
      </c>
      <c r="D14" s="74"/>
      <c r="E14" s="74"/>
      <c r="F14" s="129">
        <f t="shared" si="0"/>
        <v>0</v>
      </c>
      <c r="G14" s="77"/>
      <c r="H14" s="131">
        <f t="shared" si="1"/>
        <v>0</v>
      </c>
      <c r="I14" s="122">
        <v>7</v>
      </c>
      <c r="J14" s="75" t="s">
        <v>28</v>
      </c>
      <c r="K14" s="74"/>
      <c r="L14" s="74"/>
      <c r="M14" s="120">
        <f t="shared" si="2"/>
        <v>0</v>
      </c>
      <c r="N14" s="87"/>
      <c r="O14" s="92"/>
      <c r="P14" s="123">
        <f t="shared" si="3"/>
        <v>0</v>
      </c>
      <c r="Q14" s="86"/>
      <c r="R14" s="95"/>
      <c r="S14" s="124">
        <f t="shared" si="4"/>
        <v>0</v>
      </c>
      <c r="T14" s="80"/>
      <c r="U14" s="95"/>
      <c r="V14" s="125">
        <f t="shared" si="5"/>
        <v>0</v>
      </c>
      <c r="W14" s="99"/>
      <c r="X14" s="95"/>
      <c r="Y14" s="37">
        <f t="shared" si="6"/>
        <v>0</v>
      </c>
      <c r="Z14" s="87"/>
      <c r="AA14" s="153">
        <f t="shared" si="7"/>
        <v>0</v>
      </c>
      <c r="AB14" s="155" t="str">
        <f t="shared" si="8"/>
        <v/>
      </c>
      <c r="AC14" s="1"/>
      <c r="AD14" s="1"/>
      <c r="AE14" s="1"/>
      <c r="AF14" s="1"/>
    </row>
    <row r="15" spans="2:32" ht="15.6">
      <c r="B15" s="128">
        <v>8</v>
      </c>
      <c r="C15" s="75" t="s">
        <v>28</v>
      </c>
      <c r="D15" s="74"/>
      <c r="E15" s="74"/>
      <c r="F15" s="129">
        <f t="shared" si="0"/>
        <v>0</v>
      </c>
      <c r="G15" s="77"/>
      <c r="H15" s="131">
        <f t="shared" si="1"/>
        <v>0</v>
      </c>
      <c r="I15" s="132">
        <v>8</v>
      </c>
      <c r="J15" s="75" t="s">
        <v>28</v>
      </c>
      <c r="K15" s="74"/>
      <c r="L15" s="74"/>
      <c r="M15" s="120">
        <f t="shared" si="2"/>
        <v>0</v>
      </c>
      <c r="N15" s="87"/>
      <c r="O15" s="92"/>
      <c r="P15" s="123">
        <f t="shared" si="3"/>
        <v>0</v>
      </c>
      <c r="Q15" s="86"/>
      <c r="R15" s="95"/>
      <c r="S15" s="124">
        <f t="shared" si="4"/>
        <v>0</v>
      </c>
      <c r="T15" s="80"/>
      <c r="U15" s="95"/>
      <c r="V15" s="125">
        <f t="shared" si="5"/>
        <v>0</v>
      </c>
      <c r="W15" s="99"/>
      <c r="X15" s="95"/>
      <c r="Y15" s="37">
        <f t="shared" si="6"/>
        <v>0</v>
      </c>
      <c r="Z15" s="87"/>
      <c r="AA15" s="153">
        <f t="shared" si="7"/>
        <v>0</v>
      </c>
      <c r="AB15" s="155" t="str">
        <f t="shared" si="8"/>
        <v/>
      </c>
      <c r="AC15" s="1"/>
      <c r="AD15" s="1"/>
      <c r="AE15" s="1"/>
      <c r="AF15" s="1"/>
    </row>
    <row r="16" spans="2:32" ht="15.6">
      <c r="B16" s="128">
        <v>9</v>
      </c>
      <c r="C16" s="75" t="s">
        <v>28</v>
      </c>
      <c r="D16" s="74"/>
      <c r="E16" s="74"/>
      <c r="F16" s="129">
        <f t="shared" si="0"/>
        <v>0</v>
      </c>
      <c r="G16" s="77"/>
      <c r="H16" s="131">
        <f t="shared" si="1"/>
        <v>0</v>
      </c>
      <c r="I16" s="122">
        <v>9</v>
      </c>
      <c r="J16" s="75" t="s">
        <v>28</v>
      </c>
      <c r="K16" s="74"/>
      <c r="L16" s="74"/>
      <c r="M16" s="120">
        <f t="shared" si="2"/>
        <v>0</v>
      </c>
      <c r="N16" s="87"/>
      <c r="O16" s="92"/>
      <c r="P16" s="123">
        <f t="shared" si="3"/>
        <v>0</v>
      </c>
      <c r="Q16" s="86"/>
      <c r="R16" s="95"/>
      <c r="S16" s="124">
        <f t="shared" si="4"/>
        <v>0</v>
      </c>
      <c r="T16" s="80"/>
      <c r="U16" s="95"/>
      <c r="V16" s="125">
        <f t="shared" si="5"/>
        <v>0</v>
      </c>
      <c r="W16" s="99"/>
      <c r="X16" s="95"/>
      <c r="Y16" s="37">
        <f t="shared" si="6"/>
        <v>0</v>
      </c>
      <c r="Z16" s="87"/>
      <c r="AA16" s="153">
        <f t="shared" si="7"/>
        <v>0</v>
      </c>
      <c r="AB16" s="155" t="str">
        <f t="shared" si="8"/>
        <v/>
      </c>
      <c r="AC16" s="1"/>
      <c r="AD16" s="1"/>
      <c r="AE16" s="1"/>
      <c r="AF16" s="1"/>
    </row>
    <row r="17" spans="2:38" ht="15.6">
      <c r="B17" s="119">
        <v>10</v>
      </c>
      <c r="C17" s="75" t="s">
        <v>28</v>
      </c>
      <c r="D17" s="74"/>
      <c r="E17" s="74"/>
      <c r="F17" s="129">
        <f t="shared" si="0"/>
        <v>0</v>
      </c>
      <c r="G17" s="77"/>
      <c r="H17" s="131">
        <f t="shared" si="1"/>
        <v>0</v>
      </c>
      <c r="I17" s="122">
        <v>10</v>
      </c>
      <c r="J17" s="75" t="s">
        <v>28</v>
      </c>
      <c r="K17" s="74"/>
      <c r="L17" s="74"/>
      <c r="M17" s="120">
        <f t="shared" si="2"/>
        <v>0</v>
      </c>
      <c r="N17" s="87"/>
      <c r="O17" s="92"/>
      <c r="P17" s="123">
        <f t="shared" si="3"/>
        <v>0</v>
      </c>
      <c r="Q17" s="86"/>
      <c r="R17" s="95"/>
      <c r="S17" s="124">
        <f t="shared" si="4"/>
        <v>0</v>
      </c>
      <c r="T17" s="80"/>
      <c r="U17" s="95"/>
      <c r="V17" s="125">
        <f t="shared" si="5"/>
        <v>0</v>
      </c>
      <c r="W17" s="99"/>
      <c r="X17" s="95"/>
      <c r="Y17" s="37">
        <f t="shared" si="6"/>
        <v>0</v>
      </c>
      <c r="Z17" s="87"/>
      <c r="AA17" s="153">
        <f t="shared" si="7"/>
        <v>0</v>
      </c>
      <c r="AB17" s="155" t="str">
        <f t="shared" si="8"/>
        <v/>
      </c>
      <c r="AC17" s="1"/>
      <c r="AD17" s="1"/>
      <c r="AE17" s="1"/>
      <c r="AF17" s="1"/>
    </row>
    <row r="18" spans="2:38" ht="15.6">
      <c r="B18" s="128">
        <v>11</v>
      </c>
      <c r="C18" s="75" t="s">
        <v>28</v>
      </c>
      <c r="D18" s="74"/>
      <c r="E18" s="74"/>
      <c r="F18" s="129">
        <f t="shared" si="0"/>
        <v>0</v>
      </c>
      <c r="G18" s="77"/>
      <c r="H18" s="131">
        <f t="shared" si="1"/>
        <v>0</v>
      </c>
      <c r="I18" s="122">
        <v>11</v>
      </c>
      <c r="J18" s="75" t="s">
        <v>28</v>
      </c>
      <c r="K18" s="74"/>
      <c r="L18" s="74"/>
      <c r="M18" s="120">
        <f t="shared" si="2"/>
        <v>0</v>
      </c>
      <c r="N18" s="87"/>
      <c r="O18" s="92"/>
      <c r="P18" s="123">
        <f t="shared" si="3"/>
        <v>0</v>
      </c>
      <c r="Q18" s="86"/>
      <c r="R18" s="95"/>
      <c r="S18" s="124">
        <f t="shared" si="4"/>
        <v>0</v>
      </c>
      <c r="T18" s="80"/>
      <c r="U18" s="95"/>
      <c r="V18" s="125">
        <f t="shared" si="5"/>
        <v>0</v>
      </c>
      <c r="W18" s="99"/>
      <c r="X18" s="95"/>
      <c r="Y18" s="37">
        <f t="shared" si="6"/>
        <v>0</v>
      </c>
      <c r="Z18" s="87"/>
      <c r="AA18" s="153">
        <f t="shared" si="7"/>
        <v>0</v>
      </c>
      <c r="AB18" s="155" t="str">
        <f t="shared" si="8"/>
        <v/>
      </c>
      <c r="AC18" s="1"/>
      <c r="AD18" s="1"/>
      <c r="AE18" s="1"/>
      <c r="AF18" s="1"/>
    </row>
    <row r="19" spans="2:38" ht="15.6">
      <c r="B19" s="128">
        <v>12</v>
      </c>
      <c r="C19" s="75" t="s">
        <v>28</v>
      </c>
      <c r="D19" s="74"/>
      <c r="E19" s="74"/>
      <c r="F19" s="129">
        <f t="shared" si="0"/>
        <v>0</v>
      </c>
      <c r="G19" s="77"/>
      <c r="H19" s="131">
        <f t="shared" si="1"/>
        <v>0</v>
      </c>
      <c r="I19" s="132">
        <v>12</v>
      </c>
      <c r="J19" s="75" t="s">
        <v>28</v>
      </c>
      <c r="K19" s="74"/>
      <c r="L19" s="74"/>
      <c r="M19" s="120">
        <f t="shared" si="2"/>
        <v>0</v>
      </c>
      <c r="N19" s="87"/>
      <c r="O19" s="92"/>
      <c r="P19" s="123">
        <f t="shared" si="3"/>
        <v>0</v>
      </c>
      <c r="Q19" s="86"/>
      <c r="R19" s="95"/>
      <c r="S19" s="124">
        <f t="shared" si="4"/>
        <v>0</v>
      </c>
      <c r="T19" s="80"/>
      <c r="U19" s="95"/>
      <c r="V19" s="125">
        <f t="shared" si="5"/>
        <v>0</v>
      </c>
      <c r="W19" s="99"/>
      <c r="X19" s="95"/>
      <c r="Y19" s="37">
        <f t="shared" si="6"/>
        <v>0</v>
      </c>
      <c r="Z19" s="87"/>
      <c r="AA19" s="153">
        <f t="shared" si="7"/>
        <v>0</v>
      </c>
      <c r="AB19" s="155" t="str">
        <f t="shared" si="8"/>
        <v/>
      </c>
      <c r="AC19" s="1"/>
      <c r="AD19" s="1"/>
      <c r="AE19" s="1"/>
      <c r="AF19" s="1"/>
    </row>
    <row r="20" spans="2:38" ht="15.6">
      <c r="B20" s="119">
        <v>13</v>
      </c>
      <c r="C20" s="75" t="s">
        <v>28</v>
      </c>
      <c r="D20" s="74"/>
      <c r="E20" s="74"/>
      <c r="F20" s="129">
        <f t="shared" si="0"/>
        <v>0</v>
      </c>
      <c r="G20" s="77"/>
      <c r="H20" s="131">
        <f t="shared" si="1"/>
        <v>0</v>
      </c>
      <c r="I20" s="122">
        <v>13</v>
      </c>
      <c r="J20" s="75" t="s">
        <v>28</v>
      </c>
      <c r="K20" s="74"/>
      <c r="L20" s="74"/>
      <c r="M20" s="120">
        <f t="shared" si="2"/>
        <v>0</v>
      </c>
      <c r="N20" s="87"/>
      <c r="O20" s="92"/>
      <c r="P20" s="123">
        <f t="shared" si="3"/>
        <v>0</v>
      </c>
      <c r="Q20" s="86"/>
      <c r="R20" s="95"/>
      <c r="S20" s="124">
        <f t="shared" si="4"/>
        <v>0</v>
      </c>
      <c r="T20" s="80"/>
      <c r="U20" s="95"/>
      <c r="V20" s="125">
        <f t="shared" si="5"/>
        <v>0</v>
      </c>
      <c r="W20" s="99"/>
      <c r="X20" s="95"/>
      <c r="Y20" s="37">
        <f t="shared" si="6"/>
        <v>0</v>
      </c>
      <c r="Z20" s="87"/>
      <c r="AA20" s="153">
        <f t="shared" si="7"/>
        <v>0</v>
      </c>
      <c r="AB20" s="155" t="str">
        <f t="shared" si="8"/>
        <v/>
      </c>
      <c r="AC20" s="1"/>
      <c r="AD20" s="1"/>
      <c r="AE20" s="1"/>
      <c r="AF20" s="1"/>
    </row>
    <row r="21" spans="2:38" ht="15.6">
      <c r="B21" s="128">
        <v>14</v>
      </c>
      <c r="C21" s="75" t="s">
        <v>28</v>
      </c>
      <c r="D21" s="74"/>
      <c r="E21" s="74"/>
      <c r="F21" s="129">
        <f t="shared" si="0"/>
        <v>0</v>
      </c>
      <c r="G21" s="77"/>
      <c r="H21" s="131">
        <f t="shared" si="1"/>
        <v>0</v>
      </c>
      <c r="I21" s="122">
        <v>14</v>
      </c>
      <c r="J21" s="75" t="s">
        <v>28</v>
      </c>
      <c r="K21" s="79"/>
      <c r="L21" s="74"/>
      <c r="M21" s="120">
        <f t="shared" si="2"/>
        <v>0</v>
      </c>
      <c r="N21" s="87"/>
      <c r="O21" s="92"/>
      <c r="P21" s="123">
        <f t="shared" si="3"/>
        <v>0</v>
      </c>
      <c r="Q21" s="86"/>
      <c r="R21" s="95"/>
      <c r="S21" s="124">
        <f t="shared" si="4"/>
        <v>0</v>
      </c>
      <c r="T21" s="80"/>
      <c r="U21" s="95"/>
      <c r="V21" s="125">
        <f t="shared" si="5"/>
        <v>0</v>
      </c>
      <c r="W21" s="99"/>
      <c r="X21" s="95"/>
      <c r="Y21" s="37">
        <f t="shared" si="6"/>
        <v>0</v>
      </c>
      <c r="Z21" s="87"/>
      <c r="AA21" s="153">
        <f t="shared" si="7"/>
        <v>0</v>
      </c>
      <c r="AB21" s="155" t="str">
        <f t="shared" si="8"/>
        <v/>
      </c>
      <c r="AC21" s="1"/>
      <c r="AD21" s="1"/>
      <c r="AE21" s="1"/>
      <c r="AF21" s="1"/>
    </row>
    <row r="22" spans="2:38" ht="15.6">
      <c r="B22" s="128">
        <v>15</v>
      </c>
      <c r="C22" s="75" t="s">
        <v>28</v>
      </c>
      <c r="D22" s="74"/>
      <c r="E22" s="74"/>
      <c r="F22" s="129">
        <f t="shared" si="0"/>
        <v>0</v>
      </c>
      <c r="G22" s="77"/>
      <c r="H22" s="131">
        <f t="shared" si="1"/>
        <v>0</v>
      </c>
      <c r="I22" s="122">
        <v>15</v>
      </c>
      <c r="J22" s="75" t="s">
        <v>28</v>
      </c>
      <c r="K22" s="74"/>
      <c r="L22" s="74"/>
      <c r="M22" s="120">
        <f t="shared" si="2"/>
        <v>0</v>
      </c>
      <c r="N22" s="87"/>
      <c r="O22" s="92"/>
      <c r="P22" s="123">
        <f t="shared" si="3"/>
        <v>0</v>
      </c>
      <c r="Q22" s="86"/>
      <c r="R22" s="95"/>
      <c r="S22" s="124">
        <f t="shared" si="4"/>
        <v>0</v>
      </c>
      <c r="T22" s="80"/>
      <c r="U22" s="95"/>
      <c r="V22" s="125">
        <f t="shared" si="5"/>
        <v>0</v>
      </c>
      <c r="W22" s="99"/>
      <c r="X22" s="95"/>
      <c r="Y22" s="37">
        <f t="shared" si="6"/>
        <v>0</v>
      </c>
      <c r="Z22" s="87"/>
      <c r="AA22" s="153">
        <f t="shared" si="7"/>
        <v>0</v>
      </c>
      <c r="AB22" s="155" t="str">
        <f t="shared" si="8"/>
        <v/>
      </c>
      <c r="AC22" s="1"/>
      <c r="AD22" s="1"/>
      <c r="AE22" s="1"/>
      <c r="AF22" s="1"/>
    </row>
    <row r="23" spans="2:38" ht="15.6">
      <c r="B23" s="119">
        <v>16</v>
      </c>
      <c r="C23" s="75" t="s">
        <v>28</v>
      </c>
      <c r="D23" s="74"/>
      <c r="E23" s="74"/>
      <c r="F23" s="129">
        <f t="shared" si="0"/>
        <v>0</v>
      </c>
      <c r="G23" s="77"/>
      <c r="H23" s="131">
        <f t="shared" si="1"/>
        <v>0</v>
      </c>
      <c r="I23" s="132">
        <v>16</v>
      </c>
      <c r="J23" s="75" t="s">
        <v>28</v>
      </c>
      <c r="K23" s="74"/>
      <c r="L23" s="74"/>
      <c r="M23" s="120">
        <f t="shared" si="2"/>
        <v>0</v>
      </c>
      <c r="N23" s="87"/>
      <c r="O23" s="92"/>
      <c r="P23" s="123">
        <f t="shared" si="3"/>
        <v>0</v>
      </c>
      <c r="Q23" s="86"/>
      <c r="R23" s="95"/>
      <c r="S23" s="124">
        <f t="shared" si="4"/>
        <v>0</v>
      </c>
      <c r="T23" s="80"/>
      <c r="U23" s="95"/>
      <c r="V23" s="125">
        <f t="shared" si="5"/>
        <v>0</v>
      </c>
      <c r="W23" s="99"/>
      <c r="X23" s="95"/>
      <c r="Y23" s="37">
        <f t="shared" si="6"/>
        <v>0</v>
      </c>
      <c r="Z23" s="87"/>
      <c r="AA23" s="153">
        <f t="shared" si="7"/>
        <v>0</v>
      </c>
      <c r="AB23" s="155" t="str">
        <f t="shared" si="8"/>
        <v/>
      </c>
      <c r="AC23" s="1"/>
      <c r="AD23" s="1"/>
      <c r="AE23" s="1"/>
      <c r="AF23" s="1"/>
    </row>
    <row r="24" spans="2:38" ht="15.6">
      <c r="B24" s="128">
        <v>17</v>
      </c>
      <c r="C24" s="75" t="s">
        <v>28</v>
      </c>
      <c r="D24" s="74"/>
      <c r="E24" s="74"/>
      <c r="F24" s="129">
        <f t="shared" si="0"/>
        <v>0</v>
      </c>
      <c r="G24" s="77"/>
      <c r="H24" s="131">
        <f t="shared" si="1"/>
        <v>0</v>
      </c>
      <c r="I24" s="122">
        <v>17</v>
      </c>
      <c r="J24" s="75" t="s">
        <v>28</v>
      </c>
      <c r="K24" s="74"/>
      <c r="L24" s="74"/>
      <c r="M24" s="120">
        <f t="shared" si="2"/>
        <v>0</v>
      </c>
      <c r="N24" s="87"/>
      <c r="O24" s="92"/>
      <c r="P24" s="123">
        <f t="shared" si="3"/>
        <v>0</v>
      </c>
      <c r="Q24" s="86"/>
      <c r="R24" s="95"/>
      <c r="S24" s="124">
        <f t="shared" si="4"/>
        <v>0</v>
      </c>
      <c r="T24" s="80"/>
      <c r="U24" s="95"/>
      <c r="V24" s="125">
        <f t="shared" si="5"/>
        <v>0</v>
      </c>
      <c r="W24" s="99"/>
      <c r="X24" s="95"/>
      <c r="Y24" s="37">
        <f t="shared" si="6"/>
        <v>0</v>
      </c>
      <c r="Z24" s="87"/>
      <c r="AA24" s="153">
        <f t="shared" si="7"/>
        <v>0</v>
      </c>
      <c r="AB24" s="155" t="str">
        <f t="shared" si="8"/>
        <v/>
      </c>
      <c r="AC24" s="1"/>
      <c r="AD24" s="1"/>
      <c r="AE24" s="1"/>
      <c r="AF24" s="1"/>
    </row>
    <row r="25" spans="2:38" ht="16.2" thickBot="1">
      <c r="B25" s="128">
        <v>18</v>
      </c>
      <c r="C25" s="75" t="s">
        <v>28</v>
      </c>
      <c r="D25" s="74"/>
      <c r="E25" s="74"/>
      <c r="F25" s="129">
        <f t="shared" si="0"/>
        <v>0</v>
      </c>
      <c r="G25" s="77"/>
      <c r="H25" s="131">
        <f t="shared" si="1"/>
        <v>0</v>
      </c>
      <c r="I25" s="122">
        <v>18</v>
      </c>
      <c r="J25" s="89" t="s">
        <v>28</v>
      </c>
      <c r="K25" s="76"/>
      <c r="L25" s="76"/>
      <c r="M25" s="133">
        <f t="shared" si="2"/>
        <v>0</v>
      </c>
      <c r="N25" s="90"/>
      <c r="O25" s="93"/>
      <c r="P25" s="134">
        <f t="shared" si="3"/>
        <v>0</v>
      </c>
      <c r="Q25" s="94"/>
      <c r="R25" s="96"/>
      <c r="S25" s="135">
        <f t="shared" si="4"/>
        <v>0</v>
      </c>
      <c r="T25" s="98"/>
      <c r="U25" s="96"/>
      <c r="V25" s="136">
        <f t="shared" si="5"/>
        <v>0</v>
      </c>
      <c r="W25" s="100"/>
      <c r="X25" s="96"/>
      <c r="Y25" s="137">
        <f t="shared" si="6"/>
        <v>0</v>
      </c>
      <c r="Z25" s="90"/>
      <c r="AA25" s="153">
        <f t="shared" si="7"/>
        <v>0</v>
      </c>
      <c r="AB25" s="155" t="str">
        <f t="shared" si="8"/>
        <v/>
      </c>
      <c r="AC25" s="1"/>
      <c r="AD25" s="1"/>
      <c r="AE25" s="1"/>
      <c r="AF25" s="1"/>
    </row>
    <row r="26" spans="2:38" ht="14.25" customHeight="1" thickBot="1">
      <c r="B26" s="138"/>
      <c r="C26" s="139" t="s">
        <v>15</v>
      </c>
      <c r="D26" s="140">
        <f>SUM(D8:D25)</f>
        <v>0</v>
      </c>
      <c r="E26" s="140">
        <f>SUM(E8:E25)</f>
        <v>0</v>
      </c>
      <c r="F26" s="141">
        <f>SUM(F8:F25)</f>
        <v>0</v>
      </c>
      <c r="G26" s="141"/>
      <c r="H26" s="142">
        <f>SUM(H8:H25)</f>
        <v>0</v>
      </c>
      <c r="I26" s="143"/>
      <c r="J26" s="144" t="s">
        <v>15</v>
      </c>
      <c r="K26" s="145">
        <f>SUM(K8:K25)</f>
        <v>0</v>
      </c>
      <c r="L26" s="145">
        <f>SUM(L8:L25)</f>
        <v>0</v>
      </c>
      <c r="M26" s="145">
        <f t="shared" ref="M26:AB26" si="9">SUM(M8:M25)</f>
        <v>0</v>
      </c>
      <c r="N26" s="146"/>
      <c r="O26" s="147"/>
      <c r="P26" s="145"/>
      <c r="Q26" s="146"/>
      <c r="R26" s="146"/>
      <c r="S26" s="146"/>
      <c r="T26" s="146"/>
      <c r="U26" s="146"/>
      <c r="V26" s="146"/>
      <c r="W26" s="146"/>
      <c r="X26" s="146"/>
      <c r="Y26" s="146"/>
      <c r="Z26" s="146"/>
      <c r="AA26" s="146">
        <f>SUM(AA8:AA25)</f>
        <v>0</v>
      </c>
      <c r="AB26" s="156">
        <f t="shared" si="9"/>
        <v>0</v>
      </c>
      <c r="AC26" s="149"/>
      <c r="AD26" s="149"/>
      <c r="AE26" s="149"/>
      <c r="AF26" s="1"/>
    </row>
    <row r="27" spans="2:38" ht="15" thickBot="1"/>
    <row r="28" spans="2:38" ht="361.5" customHeight="1" thickBot="1">
      <c r="B28" s="105"/>
      <c r="C28" s="150" t="s">
        <v>134</v>
      </c>
      <c r="D28" s="176" t="s">
        <v>128</v>
      </c>
      <c r="E28" s="177"/>
      <c r="F28" s="177"/>
      <c r="G28" s="177"/>
      <c r="H28" s="178"/>
      <c r="I28" s="151"/>
      <c r="J28" s="152" t="s">
        <v>116</v>
      </c>
      <c r="K28" s="179" t="s">
        <v>128</v>
      </c>
      <c r="L28" s="180"/>
      <c r="M28" s="180"/>
      <c r="N28" s="180"/>
      <c r="O28" s="180"/>
      <c r="P28" s="180"/>
      <c r="Q28" s="180"/>
      <c r="R28" s="180"/>
      <c r="S28" s="180"/>
      <c r="T28" s="180"/>
      <c r="U28" s="180"/>
      <c r="V28" s="180"/>
      <c r="W28" s="180"/>
      <c r="X28" s="180"/>
      <c r="Y28" s="180"/>
      <c r="Z28" s="180"/>
      <c r="AA28" s="181"/>
      <c r="AD28" s="1">
        <v>2</v>
      </c>
      <c r="AE28" s="1"/>
      <c r="AF28" s="1"/>
      <c r="AG28" s="1"/>
      <c r="AH28" s="1"/>
      <c r="AI28" s="1"/>
      <c r="AJ28" s="1"/>
      <c r="AK28" s="1"/>
      <c r="AL28" s="1"/>
    </row>
  </sheetData>
  <sheetProtection algorithmName="SHA-512" hashValue="jcc9H5eQCEzLIj4wOehikA9/7CAMn0sRHWTj2NJOVGdAEo4zR9UbnH6HzbQ7PgO7QDER20RqKkx0wYhWEBL5og==" saltValue="rmchj9ITMqnSLoyi+NMjVw==" spinCount="100000" sheet="1" objects="1" scenarios="1"/>
  <mergeCells count="12">
    <mergeCell ref="D28:H28"/>
    <mergeCell ref="K28:AA28"/>
    <mergeCell ref="B2:AA2"/>
    <mergeCell ref="B6:B7"/>
    <mergeCell ref="C6:C7"/>
    <mergeCell ref="D6:D7"/>
    <mergeCell ref="E6:E7"/>
    <mergeCell ref="F6:F7"/>
    <mergeCell ref="G6:G7"/>
    <mergeCell ref="H6:H7"/>
    <mergeCell ref="J6:N6"/>
    <mergeCell ref="O6:AA6"/>
  </mergeCells>
  <hyperlinks>
    <hyperlink ref="B2:AA2" location="Pagrindinis!A1" display="GALUTINĖS ENERGIJOS VARTOJIMO ANALIZĖ IR PRELIMINARŪS TECHNINIAI SPRENDIMAI" xr:uid="{D4358A00-F20B-42A6-868E-28045294AA77}"/>
  </hyperlinks>
  <pageMargins left="1" right="1" top="1" bottom="1" header="0.5" footer="0.5"/>
  <pageSetup scale="21" orientation="portrait" r:id="rId1"/>
  <colBreaks count="1" manualBreakCount="1">
    <brk id="20" max="97" man="1"/>
  </colBreaks>
  <extLst>
    <ext xmlns:x14="http://schemas.microsoft.com/office/spreadsheetml/2009/9/main" uri="{CCE6A557-97BC-4b89-ADB6-D9C93CAAB3DF}">
      <x14:dataValidations xmlns:xm="http://schemas.microsoft.com/office/excel/2006/main" count="1">
        <x14:dataValidation type="list" allowBlank="1" showInputMessage="1" showErrorMessage="1" xr:uid="{41E57491-7613-42C5-AF71-F3B11CBA83CF}">
          <x14:formula1>
            <xm:f>Pagalbinis!$B$2:$B$19</xm:f>
          </x14:formula1>
          <xm:sqref>O8:O25 R8:R25 U8:U25 X8:X25</xm:sqref>
        </x14:dataValidation>
      </x14:dataValidations>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DF0F3-AC88-42F4-85EA-471C69A2B6F3}">
  <dimension ref="B2:AL28"/>
  <sheetViews>
    <sheetView zoomScale="70" zoomScaleNormal="70" zoomScaleSheetLayoutView="85" workbookViewId="0">
      <selection activeCell="C3" sqref="C3"/>
    </sheetView>
  </sheetViews>
  <sheetFormatPr defaultRowHeight="14.4"/>
  <cols>
    <col min="1" max="1" width="2" customWidth="1"/>
    <col min="2" max="2" width="5.33203125" customWidth="1"/>
    <col min="3" max="3" width="33.109375" customWidth="1"/>
    <col min="4" max="4" width="9.88671875" customWidth="1"/>
    <col min="5" max="5" width="8.6640625" customWidth="1"/>
    <col min="6" max="7" width="11.44140625" customWidth="1"/>
    <col min="8" max="8" width="21.33203125" customWidth="1"/>
    <col min="9" max="9" width="3.6640625" customWidth="1"/>
    <col min="10" max="10" width="37.5546875" customWidth="1"/>
    <col min="11" max="11" width="13.6640625" customWidth="1"/>
    <col min="12" max="13" width="13.88671875" customWidth="1"/>
    <col min="14" max="26" width="15.88671875" customWidth="1"/>
    <col min="27" max="27" width="23.5546875" customWidth="1"/>
    <col min="28" max="28" width="48.6640625" customWidth="1"/>
    <col min="29" max="29" width="34.88671875" customWidth="1"/>
    <col min="30" max="30" width="16" customWidth="1"/>
  </cols>
  <sheetData>
    <row r="2" spans="2:32" s="102" customFormat="1" ht="18">
      <c r="B2" s="175" t="s">
        <v>11</v>
      </c>
      <c r="C2" s="175"/>
      <c r="D2" s="175"/>
      <c r="E2" s="175"/>
      <c r="F2" s="175"/>
      <c r="G2" s="175"/>
      <c r="H2" s="175"/>
      <c r="I2" s="175"/>
      <c r="J2" s="175"/>
      <c r="K2" s="175"/>
      <c r="L2" s="175"/>
      <c r="M2" s="175"/>
      <c r="N2" s="175"/>
      <c r="O2" s="175"/>
      <c r="P2" s="175"/>
      <c r="Q2" s="175"/>
      <c r="R2" s="175"/>
      <c r="S2" s="175"/>
      <c r="T2" s="175"/>
      <c r="U2" s="175"/>
      <c r="V2" s="175"/>
      <c r="W2" s="175"/>
      <c r="X2" s="175"/>
      <c r="Y2" s="175"/>
      <c r="Z2" s="175"/>
      <c r="AA2" s="175"/>
      <c r="AB2" t="s">
        <v>3</v>
      </c>
    </row>
    <row r="3" spans="2:32" s="102" customFormat="1" ht="21">
      <c r="B3" s="103" t="s">
        <v>101</v>
      </c>
      <c r="C3" s="71"/>
      <c r="D3" s="2"/>
      <c r="E3" s="2"/>
      <c r="F3" s="2"/>
      <c r="G3" s="104"/>
      <c r="H3" s="104"/>
      <c r="I3" s="104"/>
      <c r="J3" s="104"/>
      <c r="K3" s="104"/>
      <c r="L3" s="2"/>
      <c r="M3" s="2"/>
      <c r="N3" s="2"/>
      <c r="O3" s="2"/>
      <c r="P3" s="2"/>
      <c r="Q3" s="2"/>
      <c r="R3" s="2"/>
      <c r="S3" s="2"/>
      <c r="T3" s="2"/>
      <c r="U3" s="2"/>
      <c r="V3" s="2"/>
      <c r="W3" s="2"/>
      <c r="X3" s="2"/>
      <c r="Y3" s="2"/>
      <c r="Z3" s="2"/>
      <c r="AA3" s="2"/>
      <c r="AB3" s="4" t="s">
        <v>29</v>
      </c>
    </row>
    <row r="4" spans="2:32" ht="12" customHeight="1">
      <c r="E4" s="105"/>
      <c r="F4" s="105"/>
      <c r="G4" s="105"/>
      <c r="H4" s="105"/>
      <c r="I4" s="105"/>
      <c r="J4" s="101"/>
      <c r="K4" s="101"/>
      <c r="L4" s="101"/>
      <c r="M4" s="101"/>
      <c r="N4" s="101"/>
      <c r="O4" s="101"/>
      <c r="P4" s="101"/>
      <c r="Q4" s="101"/>
      <c r="R4" s="101"/>
      <c r="S4" s="101"/>
      <c r="T4" s="101"/>
      <c r="U4" s="101"/>
      <c r="V4" s="101"/>
      <c r="W4" s="101"/>
      <c r="X4" s="101"/>
      <c r="Y4" s="101"/>
      <c r="Z4" s="101"/>
      <c r="AA4" s="1"/>
      <c r="AB4" s="5" t="s">
        <v>129</v>
      </c>
      <c r="AC4" s="1"/>
      <c r="AD4" s="1"/>
      <c r="AE4" s="1"/>
      <c r="AF4" s="1"/>
    </row>
    <row r="5" spans="2:32" ht="15" thickBot="1">
      <c r="C5" s="106" t="s">
        <v>23</v>
      </c>
      <c r="E5" s="105"/>
      <c r="F5" s="105"/>
      <c r="G5" s="105"/>
      <c r="I5" s="105"/>
      <c r="J5" s="106" t="s">
        <v>24</v>
      </c>
      <c r="L5" s="107"/>
      <c r="M5" s="107"/>
      <c r="N5" s="107"/>
      <c r="O5" s="107"/>
      <c r="P5" s="107"/>
      <c r="Q5" s="107"/>
      <c r="R5" s="107"/>
      <c r="S5" s="107"/>
      <c r="T5" s="107"/>
      <c r="U5" s="107"/>
      <c r="V5" s="107"/>
      <c r="W5" s="107"/>
      <c r="X5" s="107"/>
      <c r="Y5" s="107"/>
      <c r="Z5" s="107"/>
      <c r="AA5" s="1"/>
      <c r="AB5" s="1"/>
      <c r="AC5" s="1"/>
      <c r="AD5" s="1"/>
      <c r="AE5" s="1"/>
      <c r="AF5" s="1"/>
    </row>
    <row r="6" spans="2:32" ht="15" thickBot="1">
      <c r="B6" s="194" t="s">
        <v>25</v>
      </c>
      <c r="C6" s="192" t="s">
        <v>26</v>
      </c>
      <c r="D6" s="190" t="s">
        <v>27</v>
      </c>
      <c r="E6" s="190" t="s">
        <v>13</v>
      </c>
      <c r="F6" s="190" t="s">
        <v>16</v>
      </c>
      <c r="G6" s="190" t="s">
        <v>64</v>
      </c>
      <c r="H6" s="188" t="s">
        <v>56</v>
      </c>
      <c r="I6" s="105"/>
      <c r="J6" s="185" t="s">
        <v>115</v>
      </c>
      <c r="K6" s="186"/>
      <c r="L6" s="186"/>
      <c r="M6" s="186"/>
      <c r="N6" s="187"/>
      <c r="O6" s="182" t="s">
        <v>113</v>
      </c>
      <c r="P6" s="183"/>
      <c r="Q6" s="183"/>
      <c r="R6" s="183"/>
      <c r="S6" s="183"/>
      <c r="T6" s="183"/>
      <c r="U6" s="183"/>
      <c r="V6" s="183"/>
      <c r="W6" s="183"/>
      <c r="X6" s="183"/>
      <c r="Y6" s="183"/>
      <c r="Z6" s="183"/>
      <c r="AA6" s="184"/>
      <c r="AB6" s="1"/>
      <c r="AC6" s="1"/>
      <c r="AD6" s="1"/>
      <c r="AE6" s="1"/>
      <c r="AF6" s="1"/>
    </row>
    <row r="7" spans="2:32" ht="131.25" customHeight="1" thickBot="1">
      <c r="B7" s="195"/>
      <c r="C7" s="193"/>
      <c r="D7" s="191"/>
      <c r="E7" s="191"/>
      <c r="F7" s="191"/>
      <c r="G7" s="191"/>
      <c r="H7" s="189"/>
      <c r="I7" s="108" t="s">
        <v>25</v>
      </c>
      <c r="J7" s="109" t="s">
        <v>130</v>
      </c>
      <c r="K7" s="110" t="s">
        <v>14</v>
      </c>
      <c r="L7" s="111" t="s">
        <v>13</v>
      </c>
      <c r="M7" s="112" t="s">
        <v>16</v>
      </c>
      <c r="N7" s="113" t="s">
        <v>64</v>
      </c>
      <c r="O7" s="114" t="s">
        <v>118</v>
      </c>
      <c r="P7" s="115" t="s">
        <v>119</v>
      </c>
      <c r="Q7" s="116" t="s">
        <v>120</v>
      </c>
      <c r="R7" s="115" t="s">
        <v>131</v>
      </c>
      <c r="S7" s="115" t="s">
        <v>121</v>
      </c>
      <c r="T7" s="115" t="s">
        <v>122</v>
      </c>
      <c r="U7" s="114" t="s">
        <v>132</v>
      </c>
      <c r="V7" s="115" t="s">
        <v>123</v>
      </c>
      <c r="W7" s="115" t="s">
        <v>124</v>
      </c>
      <c r="X7" s="114" t="s">
        <v>133</v>
      </c>
      <c r="Y7" s="115" t="s">
        <v>125</v>
      </c>
      <c r="Z7" s="115" t="s">
        <v>126</v>
      </c>
      <c r="AA7" s="114" t="s">
        <v>57</v>
      </c>
      <c r="AB7" s="154" t="s">
        <v>112</v>
      </c>
      <c r="AC7" s="1"/>
      <c r="AD7" s="1"/>
      <c r="AE7" s="1"/>
      <c r="AF7" s="1"/>
    </row>
    <row r="8" spans="2:32" ht="15.6">
      <c r="B8" s="119">
        <v>1</v>
      </c>
      <c r="C8" s="75" t="s">
        <v>28</v>
      </c>
      <c r="D8" s="85"/>
      <c r="E8" s="85"/>
      <c r="F8" s="120">
        <f>D8*E8</f>
        <v>0</v>
      </c>
      <c r="G8" s="81"/>
      <c r="H8" s="121">
        <f>F8*G8/1000</f>
        <v>0</v>
      </c>
      <c r="I8" s="122">
        <v>1</v>
      </c>
      <c r="J8" s="75" t="s">
        <v>28</v>
      </c>
      <c r="K8" s="72"/>
      <c r="L8" s="72"/>
      <c r="M8" s="120">
        <f>K8*L8</f>
        <v>0</v>
      </c>
      <c r="N8" s="86"/>
      <c r="O8" s="92"/>
      <c r="P8" s="123">
        <f>M8*O8</f>
        <v>0</v>
      </c>
      <c r="Q8" s="86"/>
      <c r="R8" s="95"/>
      <c r="S8" s="124">
        <f>M8*R8</f>
        <v>0</v>
      </c>
      <c r="T8" s="97"/>
      <c r="U8" s="95"/>
      <c r="V8" s="125">
        <f>U8*M8</f>
        <v>0</v>
      </c>
      <c r="W8" s="99"/>
      <c r="X8" s="95"/>
      <c r="Y8" s="123">
        <f>M8*X8</f>
        <v>0</v>
      </c>
      <c r="Z8" s="86"/>
      <c r="AA8" s="153">
        <f>(P8*Q8/1000)+(S8*T8/1000)+(V8*W8/1000)+(Y8*Z8/1000)</f>
        <v>0</v>
      </c>
      <c r="AB8" s="155" t="str">
        <f>IF(Q8+T8+W8+Z8&lt;&gt;N8,"Darbo valandų skaičius nesutampa su nurodytu N stulpelyje","")</f>
        <v/>
      </c>
      <c r="AC8" s="1"/>
      <c r="AD8" s="1"/>
      <c r="AE8" s="1"/>
      <c r="AF8" s="1"/>
    </row>
    <row r="9" spans="2:32" ht="15.6">
      <c r="B9" s="128">
        <v>2</v>
      </c>
      <c r="C9" s="75" t="s">
        <v>28</v>
      </c>
      <c r="D9" s="76"/>
      <c r="E9" s="76"/>
      <c r="F9" s="129">
        <f t="shared" ref="F9:F25" si="0">D9*E9</f>
        <v>0</v>
      </c>
      <c r="G9" s="77"/>
      <c r="H9" s="130">
        <f t="shared" ref="H9:H25" si="1">F9*G9/1000</f>
        <v>0</v>
      </c>
      <c r="I9" s="122">
        <v>2</v>
      </c>
      <c r="J9" s="75" t="s">
        <v>28</v>
      </c>
      <c r="K9" s="78"/>
      <c r="L9" s="74"/>
      <c r="M9" s="120">
        <f t="shared" ref="M9:M25" si="2">K9*L9</f>
        <v>0</v>
      </c>
      <c r="N9" s="87"/>
      <c r="O9" s="92"/>
      <c r="P9" s="123">
        <f t="shared" ref="P9:P25" si="3">M9*O9</f>
        <v>0</v>
      </c>
      <c r="Q9" s="86"/>
      <c r="R9" s="95"/>
      <c r="S9" s="124">
        <f t="shared" ref="S9:S25" si="4">M9*R9</f>
        <v>0</v>
      </c>
      <c r="T9" s="97"/>
      <c r="U9" s="95"/>
      <c r="V9" s="125">
        <f t="shared" ref="V9:V25" si="5">U9*M9</f>
        <v>0</v>
      </c>
      <c r="W9" s="99"/>
      <c r="X9" s="95"/>
      <c r="Y9" s="37">
        <f t="shared" ref="Y9:Y25" si="6">M9*X9</f>
        <v>0</v>
      </c>
      <c r="Z9" s="87"/>
      <c r="AA9" s="153">
        <f t="shared" ref="AA9:AA25" si="7">(P9*Q9/1000)+(S9*T9/1000)+(V9*W9/1000)+(Y9*Z9/1000)</f>
        <v>0</v>
      </c>
      <c r="AB9" s="155" t="str">
        <f t="shared" ref="AB9:AB25" si="8">IF(Q9+T9+W9+Z9&lt;&gt;N9,"Darbo valandų skaičius nesutampa su nurodytu N stulpelyje","")</f>
        <v/>
      </c>
      <c r="AC9" s="1"/>
      <c r="AD9" s="1"/>
      <c r="AE9" s="1"/>
      <c r="AF9" s="1"/>
    </row>
    <row r="10" spans="2:32" ht="15.6">
      <c r="B10" s="128">
        <v>3</v>
      </c>
      <c r="C10" s="75" t="s">
        <v>28</v>
      </c>
      <c r="D10" s="74"/>
      <c r="E10" s="74"/>
      <c r="F10" s="129">
        <f t="shared" si="0"/>
        <v>0</v>
      </c>
      <c r="G10" s="77"/>
      <c r="H10" s="130">
        <f t="shared" si="1"/>
        <v>0</v>
      </c>
      <c r="I10" s="122">
        <v>3</v>
      </c>
      <c r="J10" s="75" t="s">
        <v>28</v>
      </c>
      <c r="K10" s="74"/>
      <c r="L10" s="74"/>
      <c r="M10" s="120">
        <f t="shared" si="2"/>
        <v>0</v>
      </c>
      <c r="N10" s="87"/>
      <c r="O10" s="92"/>
      <c r="P10" s="123">
        <f t="shared" si="3"/>
        <v>0</v>
      </c>
      <c r="Q10" s="86"/>
      <c r="R10" s="95"/>
      <c r="S10" s="124">
        <f t="shared" si="4"/>
        <v>0</v>
      </c>
      <c r="T10" s="97"/>
      <c r="U10" s="95"/>
      <c r="V10" s="125">
        <f t="shared" si="5"/>
        <v>0</v>
      </c>
      <c r="W10" s="99"/>
      <c r="X10" s="95"/>
      <c r="Y10" s="37">
        <f t="shared" si="6"/>
        <v>0</v>
      </c>
      <c r="Z10" s="87"/>
      <c r="AA10" s="153">
        <f t="shared" si="7"/>
        <v>0</v>
      </c>
      <c r="AB10" s="155" t="str">
        <f t="shared" si="8"/>
        <v/>
      </c>
      <c r="AC10" s="1"/>
      <c r="AD10" s="1"/>
      <c r="AE10" s="1"/>
      <c r="AF10" s="1"/>
    </row>
    <row r="11" spans="2:32" ht="15.6">
      <c r="B11" s="119">
        <v>4</v>
      </c>
      <c r="C11" s="75" t="s">
        <v>28</v>
      </c>
      <c r="D11" s="76"/>
      <c r="E11" s="76"/>
      <c r="F11" s="129">
        <f t="shared" si="0"/>
        <v>0</v>
      </c>
      <c r="G11" s="77"/>
      <c r="H11" s="131">
        <f t="shared" si="1"/>
        <v>0</v>
      </c>
      <c r="I11" s="132">
        <v>4</v>
      </c>
      <c r="J11" s="75" t="s">
        <v>28</v>
      </c>
      <c r="K11" s="74"/>
      <c r="L11" s="74"/>
      <c r="M11" s="120">
        <f t="shared" si="2"/>
        <v>0</v>
      </c>
      <c r="N11" s="87"/>
      <c r="O11" s="92"/>
      <c r="P11" s="123">
        <f t="shared" si="3"/>
        <v>0</v>
      </c>
      <c r="Q11" s="86"/>
      <c r="R11" s="95"/>
      <c r="S11" s="124">
        <f t="shared" si="4"/>
        <v>0</v>
      </c>
      <c r="T11" s="97"/>
      <c r="U11" s="95"/>
      <c r="V11" s="125">
        <f t="shared" si="5"/>
        <v>0</v>
      </c>
      <c r="W11" s="99"/>
      <c r="X11" s="95"/>
      <c r="Y11" s="37">
        <f t="shared" si="6"/>
        <v>0</v>
      </c>
      <c r="Z11" s="87"/>
      <c r="AA11" s="153">
        <f t="shared" si="7"/>
        <v>0</v>
      </c>
      <c r="AB11" s="155" t="str">
        <f t="shared" si="8"/>
        <v/>
      </c>
      <c r="AC11" s="1"/>
      <c r="AD11" s="1"/>
      <c r="AE11" s="1"/>
      <c r="AF11" s="1"/>
    </row>
    <row r="12" spans="2:32" ht="15.6">
      <c r="B12" s="128">
        <v>5</v>
      </c>
      <c r="C12" s="75" t="s">
        <v>28</v>
      </c>
      <c r="D12" s="74"/>
      <c r="E12" s="74"/>
      <c r="F12" s="129">
        <f t="shared" si="0"/>
        <v>0</v>
      </c>
      <c r="G12" s="77"/>
      <c r="H12" s="131">
        <f t="shared" si="1"/>
        <v>0</v>
      </c>
      <c r="I12" s="122">
        <v>5</v>
      </c>
      <c r="J12" s="75" t="s">
        <v>28</v>
      </c>
      <c r="K12" s="74"/>
      <c r="L12" s="74"/>
      <c r="M12" s="120">
        <f t="shared" si="2"/>
        <v>0</v>
      </c>
      <c r="N12" s="87"/>
      <c r="O12" s="92"/>
      <c r="P12" s="123">
        <f t="shared" si="3"/>
        <v>0</v>
      </c>
      <c r="Q12" s="86"/>
      <c r="R12" s="95"/>
      <c r="S12" s="124">
        <f t="shared" si="4"/>
        <v>0</v>
      </c>
      <c r="T12" s="80"/>
      <c r="U12" s="95"/>
      <c r="V12" s="125">
        <f t="shared" si="5"/>
        <v>0</v>
      </c>
      <c r="W12" s="99"/>
      <c r="X12" s="95"/>
      <c r="Y12" s="37">
        <f t="shared" si="6"/>
        <v>0</v>
      </c>
      <c r="Z12" s="87"/>
      <c r="AA12" s="153">
        <f t="shared" si="7"/>
        <v>0</v>
      </c>
      <c r="AB12" s="155" t="str">
        <f t="shared" si="8"/>
        <v/>
      </c>
      <c r="AD12" s="1"/>
      <c r="AE12" s="1"/>
      <c r="AF12" s="1"/>
    </row>
    <row r="13" spans="2:32" ht="15.6">
      <c r="B13" s="128">
        <v>6</v>
      </c>
      <c r="C13" s="75" t="s">
        <v>28</v>
      </c>
      <c r="D13" s="74"/>
      <c r="E13" s="74"/>
      <c r="F13" s="129">
        <f t="shared" si="0"/>
        <v>0</v>
      </c>
      <c r="G13" s="77"/>
      <c r="H13" s="131">
        <f t="shared" si="1"/>
        <v>0</v>
      </c>
      <c r="I13" s="122">
        <v>6</v>
      </c>
      <c r="J13" s="75" t="s">
        <v>28</v>
      </c>
      <c r="K13" s="78"/>
      <c r="L13" s="74"/>
      <c r="M13" s="120">
        <f t="shared" si="2"/>
        <v>0</v>
      </c>
      <c r="N13" s="87"/>
      <c r="O13" s="92"/>
      <c r="P13" s="123">
        <f t="shared" si="3"/>
        <v>0</v>
      </c>
      <c r="Q13" s="86"/>
      <c r="R13" s="95"/>
      <c r="S13" s="124">
        <f t="shared" si="4"/>
        <v>0</v>
      </c>
      <c r="T13" s="80"/>
      <c r="U13" s="95"/>
      <c r="V13" s="125">
        <f t="shared" si="5"/>
        <v>0</v>
      </c>
      <c r="W13" s="99"/>
      <c r="X13" s="95"/>
      <c r="Y13" s="37">
        <f t="shared" si="6"/>
        <v>0</v>
      </c>
      <c r="Z13" s="87"/>
      <c r="AA13" s="153">
        <f t="shared" si="7"/>
        <v>0</v>
      </c>
      <c r="AB13" s="155" t="str">
        <f t="shared" si="8"/>
        <v/>
      </c>
      <c r="AC13" s="1"/>
      <c r="AD13" s="1"/>
      <c r="AE13" s="1"/>
      <c r="AF13" s="1"/>
    </row>
    <row r="14" spans="2:32" ht="15.6">
      <c r="B14" s="119">
        <v>7</v>
      </c>
      <c r="C14" s="75" t="s">
        <v>28</v>
      </c>
      <c r="D14" s="74"/>
      <c r="E14" s="74"/>
      <c r="F14" s="129">
        <f t="shared" si="0"/>
        <v>0</v>
      </c>
      <c r="G14" s="77"/>
      <c r="H14" s="131">
        <f t="shared" si="1"/>
        <v>0</v>
      </c>
      <c r="I14" s="122">
        <v>7</v>
      </c>
      <c r="J14" s="75" t="s">
        <v>28</v>
      </c>
      <c r="K14" s="74"/>
      <c r="L14" s="74"/>
      <c r="M14" s="120">
        <f t="shared" si="2"/>
        <v>0</v>
      </c>
      <c r="N14" s="87"/>
      <c r="O14" s="92"/>
      <c r="P14" s="123">
        <f t="shared" si="3"/>
        <v>0</v>
      </c>
      <c r="Q14" s="86"/>
      <c r="R14" s="95"/>
      <c r="S14" s="124">
        <f t="shared" si="4"/>
        <v>0</v>
      </c>
      <c r="T14" s="80"/>
      <c r="U14" s="95"/>
      <c r="V14" s="125">
        <f t="shared" si="5"/>
        <v>0</v>
      </c>
      <c r="W14" s="99"/>
      <c r="X14" s="95"/>
      <c r="Y14" s="37">
        <f t="shared" si="6"/>
        <v>0</v>
      </c>
      <c r="Z14" s="87"/>
      <c r="AA14" s="153">
        <f t="shared" si="7"/>
        <v>0</v>
      </c>
      <c r="AB14" s="155" t="str">
        <f t="shared" si="8"/>
        <v/>
      </c>
      <c r="AC14" s="1"/>
      <c r="AD14" s="1"/>
      <c r="AE14" s="1"/>
      <c r="AF14" s="1"/>
    </row>
    <row r="15" spans="2:32" ht="15.6">
      <c r="B15" s="128">
        <v>8</v>
      </c>
      <c r="C15" s="75" t="s">
        <v>28</v>
      </c>
      <c r="D15" s="74"/>
      <c r="E15" s="74"/>
      <c r="F15" s="129">
        <f t="shared" si="0"/>
        <v>0</v>
      </c>
      <c r="G15" s="77"/>
      <c r="H15" s="131">
        <f t="shared" si="1"/>
        <v>0</v>
      </c>
      <c r="I15" s="132">
        <v>8</v>
      </c>
      <c r="J15" s="75" t="s">
        <v>28</v>
      </c>
      <c r="K15" s="74"/>
      <c r="L15" s="74"/>
      <c r="M15" s="120">
        <f t="shared" si="2"/>
        <v>0</v>
      </c>
      <c r="N15" s="87"/>
      <c r="O15" s="92"/>
      <c r="P15" s="123">
        <f t="shared" si="3"/>
        <v>0</v>
      </c>
      <c r="Q15" s="86"/>
      <c r="R15" s="95"/>
      <c r="S15" s="124">
        <f t="shared" si="4"/>
        <v>0</v>
      </c>
      <c r="T15" s="80"/>
      <c r="U15" s="95"/>
      <c r="V15" s="125">
        <f t="shared" si="5"/>
        <v>0</v>
      </c>
      <c r="W15" s="99"/>
      <c r="X15" s="95"/>
      <c r="Y15" s="37">
        <f t="shared" si="6"/>
        <v>0</v>
      </c>
      <c r="Z15" s="87"/>
      <c r="AA15" s="153">
        <f t="shared" si="7"/>
        <v>0</v>
      </c>
      <c r="AB15" s="155" t="str">
        <f t="shared" si="8"/>
        <v/>
      </c>
      <c r="AC15" s="1"/>
      <c r="AD15" s="1"/>
      <c r="AE15" s="1"/>
      <c r="AF15" s="1"/>
    </row>
    <row r="16" spans="2:32" ht="15.6">
      <c r="B16" s="128">
        <v>9</v>
      </c>
      <c r="C16" s="75" t="s">
        <v>28</v>
      </c>
      <c r="D16" s="74"/>
      <c r="E16" s="74"/>
      <c r="F16" s="129">
        <f t="shared" si="0"/>
        <v>0</v>
      </c>
      <c r="G16" s="77"/>
      <c r="H16" s="131">
        <f t="shared" si="1"/>
        <v>0</v>
      </c>
      <c r="I16" s="122">
        <v>9</v>
      </c>
      <c r="J16" s="75" t="s">
        <v>28</v>
      </c>
      <c r="K16" s="74"/>
      <c r="L16" s="74"/>
      <c r="M16" s="120">
        <f t="shared" si="2"/>
        <v>0</v>
      </c>
      <c r="N16" s="87"/>
      <c r="O16" s="92"/>
      <c r="P16" s="123">
        <f t="shared" si="3"/>
        <v>0</v>
      </c>
      <c r="Q16" s="86"/>
      <c r="R16" s="95"/>
      <c r="S16" s="124">
        <f t="shared" si="4"/>
        <v>0</v>
      </c>
      <c r="T16" s="80"/>
      <c r="U16" s="95"/>
      <c r="V16" s="125">
        <f t="shared" si="5"/>
        <v>0</v>
      </c>
      <c r="W16" s="99"/>
      <c r="X16" s="95"/>
      <c r="Y16" s="37">
        <f t="shared" si="6"/>
        <v>0</v>
      </c>
      <c r="Z16" s="87"/>
      <c r="AA16" s="153">
        <f t="shared" si="7"/>
        <v>0</v>
      </c>
      <c r="AB16" s="155" t="str">
        <f t="shared" si="8"/>
        <v/>
      </c>
      <c r="AC16" s="1"/>
      <c r="AD16" s="1"/>
      <c r="AE16" s="1"/>
      <c r="AF16" s="1"/>
    </row>
    <row r="17" spans="2:38" ht="15.6">
      <c r="B17" s="119">
        <v>10</v>
      </c>
      <c r="C17" s="75" t="s">
        <v>28</v>
      </c>
      <c r="D17" s="74"/>
      <c r="E17" s="74"/>
      <c r="F17" s="129">
        <f t="shared" si="0"/>
        <v>0</v>
      </c>
      <c r="G17" s="77"/>
      <c r="H17" s="131">
        <f t="shared" si="1"/>
        <v>0</v>
      </c>
      <c r="I17" s="122">
        <v>10</v>
      </c>
      <c r="J17" s="75" t="s">
        <v>28</v>
      </c>
      <c r="K17" s="74"/>
      <c r="L17" s="74"/>
      <c r="M17" s="120">
        <f t="shared" si="2"/>
        <v>0</v>
      </c>
      <c r="N17" s="87"/>
      <c r="O17" s="92"/>
      <c r="P17" s="123">
        <f t="shared" si="3"/>
        <v>0</v>
      </c>
      <c r="Q17" s="86"/>
      <c r="R17" s="95"/>
      <c r="S17" s="124">
        <f t="shared" si="4"/>
        <v>0</v>
      </c>
      <c r="T17" s="80"/>
      <c r="U17" s="95"/>
      <c r="V17" s="125">
        <f t="shared" si="5"/>
        <v>0</v>
      </c>
      <c r="W17" s="99"/>
      <c r="X17" s="95"/>
      <c r="Y17" s="37">
        <f t="shared" si="6"/>
        <v>0</v>
      </c>
      <c r="Z17" s="87"/>
      <c r="AA17" s="153">
        <f t="shared" si="7"/>
        <v>0</v>
      </c>
      <c r="AB17" s="155" t="str">
        <f t="shared" si="8"/>
        <v/>
      </c>
      <c r="AC17" s="1"/>
      <c r="AD17" s="1"/>
      <c r="AE17" s="1"/>
      <c r="AF17" s="1"/>
    </row>
    <row r="18" spans="2:38" ht="15.6">
      <c r="B18" s="128">
        <v>11</v>
      </c>
      <c r="C18" s="75" t="s">
        <v>28</v>
      </c>
      <c r="D18" s="74"/>
      <c r="E18" s="74"/>
      <c r="F18" s="129">
        <f t="shared" si="0"/>
        <v>0</v>
      </c>
      <c r="G18" s="77"/>
      <c r="H18" s="131">
        <f t="shared" si="1"/>
        <v>0</v>
      </c>
      <c r="I18" s="122">
        <v>11</v>
      </c>
      <c r="J18" s="75" t="s">
        <v>28</v>
      </c>
      <c r="K18" s="74"/>
      <c r="L18" s="74"/>
      <c r="M18" s="120">
        <f t="shared" si="2"/>
        <v>0</v>
      </c>
      <c r="N18" s="87"/>
      <c r="O18" s="92"/>
      <c r="P18" s="123">
        <f t="shared" si="3"/>
        <v>0</v>
      </c>
      <c r="Q18" s="86"/>
      <c r="R18" s="95"/>
      <c r="S18" s="124">
        <f t="shared" si="4"/>
        <v>0</v>
      </c>
      <c r="T18" s="80"/>
      <c r="U18" s="95"/>
      <c r="V18" s="125">
        <f t="shared" si="5"/>
        <v>0</v>
      </c>
      <c r="W18" s="99"/>
      <c r="X18" s="95"/>
      <c r="Y18" s="37">
        <f t="shared" si="6"/>
        <v>0</v>
      </c>
      <c r="Z18" s="87"/>
      <c r="AA18" s="153">
        <f t="shared" si="7"/>
        <v>0</v>
      </c>
      <c r="AB18" s="155" t="str">
        <f t="shared" si="8"/>
        <v/>
      </c>
      <c r="AC18" s="1"/>
      <c r="AD18" s="1"/>
      <c r="AE18" s="1"/>
      <c r="AF18" s="1"/>
    </row>
    <row r="19" spans="2:38" ht="15.6">
      <c r="B19" s="128">
        <v>12</v>
      </c>
      <c r="C19" s="75" t="s">
        <v>28</v>
      </c>
      <c r="D19" s="74"/>
      <c r="E19" s="74"/>
      <c r="F19" s="129">
        <f t="shared" si="0"/>
        <v>0</v>
      </c>
      <c r="G19" s="77"/>
      <c r="H19" s="131">
        <f t="shared" si="1"/>
        <v>0</v>
      </c>
      <c r="I19" s="132">
        <v>12</v>
      </c>
      <c r="J19" s="75" t="s">
        <v>28</v>
      </c>
      <c r="K19" s="74"/>
      <c r="L19" s="74"/>
      <c r="M19" s="120">
        <f t="shared" si="2"/>
        <v>0</v>
      </c>
      <c r="N19" s="87"/>
      <c r="O19" s="92"/>
      <c r="P19" s="123">
        <f t="shared" si="3"/>
        <v>0</v>
      </c>
      <c r="Q19" s="86"/>
      <c r="R19" s="95"/>
      <c r="S19" s="124">
        <f t="shared" si="4"/>
        <v>0</v>
      </c>
      <c r="T19" s="80"/>
      <c r="U19" s="95"/>
      <c r="V19" s="125">
        <f t="shared" si="5"/>
        <v>0</v>
      </c>
      <c r="W19" s="99"/>
      <c r="X19" s="95"/>
      <c r="Y19" s="37">
        <f t="shared" si="6"/>
        <v>0</v>
      </c>
      <c r="Z19" s="87"/>
      <c r="AA19" s="153">
        <f t="shared" si="7"/>
        <v>0</v>
      </c>
      <c r="AB19" s="155" t="str">
        <f t="shared" si="8"/>
        <v/>
      </c>
      <c r="AC19" s="1"/>
      <c r="AD19" s="1"/>
      <c r="AE19" s="1"/>
      <c r="AF19" s="1"/>
    </row>
    <row r="20" spans="2:38" ht="15.6">
      <c r="B20" s="119">
        <v>13</v>
      </c>
      <c r="C20" s="75" t="s">
        <v>28</v>
      </c>
      <c r="D20" s="74"/>
      <c r="E20" s="74"/>
      <c r="F20" s="129">
        <f t="shared" si="0"/>
        <v>0</v>
      </c>
      <c r="G20" s="77"/>
      <c r="H20" s="131">
        <f t="shared" si="1"/>
        <v>0</v>
      </c>
      <c r="I20" s="122">
        <v>13</v>
      </c>
      <c r="J20" s="75" t="s">
        <v>28</v>
      </c>
      <c r="K20" s="74"/>
      <c r="L20" s="74"/>
      <c r="M20" s="120">
        <f t="shared" si="2"/>
        <v>0</v>
      </c>
      <c r="N20" s="87"/>
      <c r="O20" s="92"/>
      <c r="P20" s="123">
        <f t="shared" si="3"/>
        <v>0</v>
      </c>
      <c r="Q20" s="86"/>
      <c r="R20" s="95"/>
      <c r="S20" s="124">
        <f t="shared" si="4"/>
        <v>0</v>
      </c>
      <c r="T20" s="80"/>
      <c r="U20" s="95"/>
      <c r="V20" s="125">
        <f t="shared" si="5"/>
        <v>0</v>
      </c>
      <c r="W20" s="99"/>
      <c r="X20" s="95"/>
      <c r="Y20" s="37">
        <f t="shared" si="6"/>
        <v>0</v>
      </c>
      <c r="Z20" s="87"/>
      <c r="AA20" s="153">
        <f t="shared" si="7"/>
        <v>0</v>
      </c>
      <c r="AB20" s="155" t="str">
        <f t="shared" si="8"/>
        <v/>
      </c>
      <c r="AC20" s="1"/>
      <c r="AD20" s="1"/>
      <c r="AE20" s="1"/>
      <c r="AF20" s="1"/>
    </row>
    <row r="21" spans="2:38" ht="15.6">
      <c r="B21" s="128">
        <v>14</v>
      </c>
      <c r="C21" s="75" t="s">
        <v>28</v>
      </c>
      <c r="D21" s="74"/>
      <c r="E21" s="74"/>
      <c r="F21" s="129">
        <f t="shared" si="0"/>
        <v>0</v>
      </c>
      <c r="G21" s="77"/>
      <c r="H21" s="131">
        <f t="shared" si="1"/>
        <v>0</v>
      </c>
      <c r="I21" s="122">
        <v>14</v>
      </c>
      <c r="J21" s="75" t="s">
        <v>28</v>
      </c>
      <c r="K21" s="79"/>
      <c r="L21" s="74"/>
      <c r="M21" s="120">
        <f t="shared" si="2"/>
        <v>0</v>
      </c>
      <c r="N21" s="87"/>
      <c r="O21" s="92"/>
      <c r="P21" s="123">
        <f t="shared" si="3"/>
        <v>0</v>
      </c>
      <c r="Q21" s="86"/>
      <c r="R21" s="95"/>
      <c r="S21" s="124">
        <f t="shared" si="4"/>
        <v>0</v>
      </c>
      <c r="T21" s="80"/>
      <c r="U21" s="95"/>
      <c r="V21" s="125">
        <f t="shared" si="5"/>
        <v>0</v>
      </c>
      <c r="W21" s="99"/>
      <c r="X21" s="95"/>
      <c r="Y21" s="37">
        <f t="shared" si="6"/>
        <v>0</v>
      </c>
      <c r="Z21" s="87"/>
      <c r="AA21" s="153">
        <f t="shared" si="7"/>
        <v>0</v>
      </c>
      <c r="AB21" s="155" t="str">
        <f t="shared" si="8"/>
        <v/>
      </c>
      <c r="AC21" s="1"/>
      <c r="AD21" s="1"/>
      <c r="AE21" s="1"/>
      <c r="AF21" s="1"/>
    </row>
    <row r="22" spans="2:38" ht="15.6">
      <c r="B22" s="128">
        <v>15</v>
      </c>
      <c r="C22" s="75" t="s">
        <v>28</v>
      </c>
      <c r="D22" s="74"/>
      <c r="E22" s="74"/>
      <c r="F22" s="129">
        <f t="shared" si="0"/>
        <v>0</v>
      </c>
      <c r="G22" s="77"/>
      <c r="H22" s="131">
        <f t="shared" si="1"/>
        <v>0</v>
      </c>
      <c r="I22" s="122">
        <v>15</v>
      </c>
      <c r="J22" s="75" t="s">
        <v>28</v>
      </c>
      <c r="K22" s="74"/>
      <c r="L22" s="74"/>
      <c r="M22" s="120">
        <f t="shared" si="2"/>
        <v>0</v>
      </c>
      <c r="N22" s="87"/>
      <c r="O22" s="92"/>
      <c r="P22" s="123">
        <f t="shared" si="3"/>
        <v>0</v>
      </c>
      <c r="Q22" s="86"/>
      <c r="R22" s="95"/>
      <c r="S22" s="124">
        <f t="shared" si="4"/>
        <v>0</v>
      </c>
      <c r="T22" s="80"/>
      <c r="U22" s="95"/>
      <c r="V22" s="125">
        <f t="shared" si="5"/>
        <v>0</v>
      </c>
      <c r="W22" s="99"/>
      <c r="X22" s="95"/>
      <c r="Y22" s="37">
        <f t="shared" si="6"/>
        <v>0</v>
      </c>
      <c r="Z22" s="87"/>
      <c r="AA22" s="153">
        <f t="shared" si="7"/>
        <v>0</v>
      </c>
      <c r="AB22" s="155" t="str">
        <f t="shared" si="8"/>
        <v/>
      </c>
      <c r="AC22" s="1"/>
      <c r="AD22" s="1"/>
      <c r="AE22" s="1"/>
      <c r="AF22" s="1"/>
    </row>
    <row r="23" spans="2:38" ht="15.6">
      <c r="B23" s="119">
        <v>16</v>
      </c>
      <c r="C23" s="75" t="s">
        <v>28</v>
      </c>
      <c r="D23" s="74"/>
      <c r="E23" s="74"/>
      <c r="F23" s="129">
        <f t="shared" si="0"/>
        <v>0</v>
      </c>
      <c r="G23" s="77"/>
      <c r="H23" s="131">
        <f t="shared" si="1"/>
        <v>0</v>
      </c>
      <c r="I23" s="132">
        <v>16</v>
      </c>
      <c r="J23" s="75" t="s">
        <v>28</v>
      </c>
      <c r="K23" s="74"/>
      <c r="L23" s="74"/>
      <c r="M23" s="120">
        <f t="shared" si="2"/>
        <v>0</v>
      </c>
      <c r="N23" s="87"/>
      <c r="O23" s="92"/>
      <c r="P23" s="123">
        <f t="shared" si="3"/>
        <v>0</v>
      </c>
      <c r="Q23" s="86"/>
      <c r="R23" s="95"/>
      <c r="S23" s="124">
        <f t="shared" si="4"/>
        <v>0</v>
      </c>
      <c r="T23" s="80"/>
      <c r="U23" s="95"/>
      <c r="V23" s="125">
        <f t="shared" si="5"/>
        <v>0</v>
      </c>
      <c r="W23" s="99"/>
      <c r="X23" s="95"/>
      <c r="Y23" s="37">
        <f t="shared" si="6"/>
        <v>0</v>
      </c>
      <c r="Z23" s="87"/>
      <c r="AA23" s="153">
        <f t="shared" si="7"/>
        <v>0</v>
      </c>
      <c r="AB23" s="155" t="str">
        <f t="shared" si="8"/>
        <v/>
      </c>
      <c r="AC23" s="1"/>
      <c r="AD23" s="1"/>
      <c r="AE23" s="1"/>
      <c r="AF23" s="1"/>
    </row>
    <row r="24" spans="2:38" ht="15.6">
      <c r="B24" s="128">
        <v>17</v>
      </c>
      <c r="C24" s="75" t="s">
        <v>28</v>
      </c>
      <c r="D24" s="74"/>
      <c r="E24" s="74"/>
      <c r="F24" s="129">
        <f t="shared" si="0"/>
        <v>0</v>
      </c>
      <c r="G24" s="77"/>
      <c r="H24" s="131">
        <f t="shared" si="1"/>
        <v>0</v>
      </c>
      <c r="I24" s="122">
        <v>17</v>
      </c>
      <c r="J24" s="75" t="s">
        <v>28</v>
      </c>
      <c r="K24" s="74"/>
      <c r="L24" s="74"/>
      <c r="M24" s="120">
        <f t="shared" si="2"/>
        <v>0</v>
      </c>
      <c r="N24" s="87"/>
      <c r="O24" s="92"/>
      <c r="P24" s="123">
        <f t="shared" si="3"/>
        <v>0</v>
      </c>
      <c r="Q24" s="86"/>
      <c r="R24" s="95"/>
      <c r="S24" s="124">
        <f t="shared" si="4"/>
        <v>0</v>
      </c>
      <c r="T24" s="80"/>
      <c r="U24" s="95"/>
      <c r="V24" s="125">
        <f t="shared" si="5"/>
        <v>0</v>
      </c>
      <c r="W24" s="99"/>
      <c r="X24" s="95"/>
      <c r="Y24" s="37">
        <f t="shared" si="6"/>
        <v>0</v>
      </c>
      <c r="Z24" s="87"/>
      <c r="AA24" s="153">
        <f t="shared" si="7"/>
        <v>0</v>
      </c>
      <c r="AB24" s="155" t="str">
        <f t="shared" si="8"/>
        <v/>
      </c>
      <c r="AC24" s="1"/>
      <c r="AD24" s="1"/>
      <c r="AE24" s="1"/>
      <c r="AF24" s="1"/>
    </row>
    <row r="25" spans="2:38" ht="16.2" thickBot="1">
      <c r="B25" s="128">
        <v>18</v>
      </c>
      <c r="C25" s="75" t="s">
        <v>28</v>
      </c>
      <c r="D25" s="74"/>
      <c r="E25" s="74"/>
      <c r="F25" s="129">
        <f t="shared" si="0"/>
        <v>0</v>
      </c>
      <c r="G25" s="77"/>
      <c r="H25" s="131">
        <f t="shared" si="1"/>
        <v>0</v>
      </c>
      <c r="I25" s="122">
        <v>18</v>
      </c>
      <c r="J25" s="89" t="s">
        <v>28</v>
      </c>
      <c r="K25" s="76"/>
      <c r="L25" s="76"/>
      <c r="M25" s="133">
        <f t="shared" si="2"/>
        <v>0</v>
      </c>
      <c r="N25" s="90"/>
      <c r="O25" s="93"/>
      <c r="P25" s="134">
        <f t="shared" si="3"/>
        <v>0</v>
      </c>
      <c r="Q25" s="94"/>
      <c r="R25" s="96"/>
      <c r="S25" s="135">
        <f t="shared" si="4"/>
        <v>0</v>
      </c>
      <c r="T25" s="98"/>
      <c r="U25" s="96"/>
      <c r="V25" s="136">
        <f t="shared" si="5"/>
        <v>0</v>
      </c>
      <c r="W25" s="100"/>
      <c r="X25" s="96"/>
      <c r="Y25" s="137">
        <f t="shared" si="6"/>
        <v>0</v>
      </c>
      <c r="Z25" s="90"/>
      <c r="AA25" s="153">
        <f t="shared" si="7"/>
        <v>0</v>
      </c>
      <c r="AB25" s="155" t="str">
        <f t="shared" si="8"/>
        <v/>
      </c>
      <c r="AC25" s="1"/>
      <c r="AD25" s="1"/>
      <c r="AE25" s="1"/>
      <c r="AF25" s="1"/>
    </row>
    <row r="26" spans="2:38" ht="14.25" customHeight="1" thickBot="1">
      <c r="B26" s="138"/>
      <c r="C26" s="139" t="s">
        <v>15</v>
      </c>
      <c r="D26" s="140">
        <f>SUM(D8:D25)</f>
        <v>0</v>
      </c>
      <c r="E26" s="140">
        <f>SUM(E8:E25)</f>
        <v>0</v>
      </c>
      <c r="F26" s="141">
        <f>SUM(F8:F25)</f>
        <v>0</v>
      </c>
      <c r="G26" s="141"/>
      <c r="H26" s="142">
        <f>SUM(H8:H25)</f>
        <v>0</v>
      </c>
      <c r="I26" s="143"/>
      <c r="J26" s="144" t="s">
        <v>15</v>
      </c>
      <c r="K26" s="145">
        <f>SUM(K8:K25)</f>
        <v>0</v>
      </c>
      <c r="L26" s="145">
        <f>SUM(L8:L25)</f>
        <v>0</v>
      </c>
      <c r="M26" s="145">
        <f t="shared" ref="M26:AB26" si="9">SUM(M8:M25)</f>
        <v>0</v>
      </c>
      <c r="N26" s="146"/>
      <c r="O26" s="147"/>
      <c r="P26" s="145"/>
      <c r="Q26" s="146"/>
      <c r="R26" s="146"/>
      <c r="S26" s="146"/>
      <c r="T26" s="146"/>
      <c r="U26" s="146"/>
      <c r="V26" s="146"/>
      <c r="W26" s="146"/>
      <c r="X26" s="146"/>
      <c r="Y26" s="146"/>
      <c r="Z26" s="146"/>
      <c r="AA26" s="146">
        <f>SUM(AA8:AA25)</f>
        <v>0</v>
      </c>
      <c r="AB26" s="156">
        <f t="shared" si="9"/>
        <v>0</v>
      </c>
      <c r="AC26" s="149"/>
      <c r="AD26" s="149"/>
      <c r="AE26" s="149"/>
      <c r="AF26" s="1"/>
    </row>
    <row r="27" spans="2:38" ht="15" thickBot="1"/>
    <row r="28" spans="2:38" ht="361.5" customHeight="1" thickBot="1">
      <c r="B28" s="105"/>
      <c r="C28" s="150" t="s">
        <v>134</v>
      </c>
      <c r="D28" s="176" t="s">
        <v>128</v>
      </c>
      <c r="E28" s="177"/>
      <c r="F28" s="177"/>
      <c r="G28" s="177"/>
      <c r="H28" s="178"/>
      <c r="I28" s="151"/>
      <c r="J28" s="152" t="s">
        <v>116</v>
      </c>
      <c r="K28" s="179" t="s">
        <v>128</v>
      </c>
      <c r="L28" s="180"/>
      <c r="M28" s="180"/>
      <c r="N28" s="180"/>
      <c r="O28" s="180"/>
      <c r="P28" s="180"/>
      <c r="Q28" s="180"/>
      <c r="R28" s="180"/>
      <c r="S28" s="180"/>
      <c r="T28" s="180"/>
      <c r="U28" s="180"/>
      <c r="V28" s="180"/>
      <c r="W28" s="180"/>
      <c r="X28" s="180"/>
      <c r="Y28" s="180"/>
      <c r="Z28" s="180"/>
      <c r="AA28" s="181"/>
      <c r="AD28" s="1">
        <v>2</v>
      </c>
      <c r="AE28" s="1"/>
      <c r="AF28" s="1"/>
      <c r="AG28" s="1"/>
      <c r="AH28" s="1"/>
      <c r="AI28" s="1"/>
      <c r="AJ28" s="1"/>
      <c r="AK28" s="1"/>
      <c r="AL28" s="1"/>
    </row>
  </sheetData>
  <sheetProtection algorithmName="SHA-512" hashValue="IN7HpM1/5O7HI98GiUncTZOBkQXY1tYDmpfh3Pr7U30X+tlPWhV5TLr3LEiv7ualkwLUQrZGiOm9moe3SMjxIA==" saltValue="RhRQPu1XH1X25MzRmBVtTw==" spinCount="100000" sheet="1" objects="1" scenarios="1"/>
  <mergeCells count="12">
    <mergeCell ref="D28:H28"/>
    <mergeCell ref="K28:AA28"/>
    <mergeCell ref="B2:AA2"/>
    <mergeCell ref="B6:B7"/>
    <mergeCell ref="C6:C7"/>
    <mergeCell ref="D6:D7"/>
    <mergeCell ref="E6:E7"/>
    <mergeCell ref="F6:F7"/>
    <mergeCell ref="G6:G7"/>
    <mergeCell ref="H6:H7"/>
    <mergeCell ref="J6:N6"/>
    <mergeCell ref="O6:AA6"/>
  </mergeCells>
  <hyperlinks>
    <hyperlink ref="B2:AA2" location="Pagrindinis!A1" display="GALUTINĖS ENERGIJOS VARTOJIMO ANALIZĖ IR PRELIMINARŪS TECHNINIAI SPRENDIMAI" xr:uid="{F4F3B349-758A-4317-A9FC-5DB26674CF4A}"/>
  </hyperlinks>
  <pageMargins left="1" right="1" top="1" bottom="1" header="0.5" footer="0.5"/>
  <pageSetup scale="21" orientation="portrait" r:id="rId1"/>
  <colBreaks count="1" manualBreakCount="1">
    <brk id="20" max="97" man="1"/>
  </colBreaks>
  <extLst>
    <ext xmlns:x14="http://schemas.microsoft.com/office/spreadsheetml/2009/9/main" uri="{CCE6A557-97BC-4b89-ADB6-D9C93CAAB3DF}">
      <x14:dataValidations xmlns:xm="http://schemas.microsoft.com/office/excel/2006/main" count="1">
        <x14:dataValidation type="list" allowBlank="1" showInputMessage="1" showErrorMessage="1" xr:uid="{5F173A19-F582-4B1B-8C93-B2BECF6CBE21}">
          <x14:formula1>
            <xm:f>Pagalbinis!$B$2:$B$19</xm:f>
          </x14:formula1>
          <xm:sqref>O8:O25 R8:R25 U8:U25 X8:X25</xm:sqref>
        </x14:dataValidation>
      </x14:dataValidations>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A058E-D00C-40AA-B80C-AFF34F075E7D}">
  <dimension ref="B2:AL28"/>
  <sheetViews>
    <sheetView zoomScale="70" zoomScaleNormal="70" zoomScaleSheetLayoutView="85" workbookViewId="0">
      <selection activeCell="C3" sqref="C3"/>
    </sheetView>
  </sheetViews>
  <sheetFormatPr defaultRowHeight="14.4"/>
  <cols>
    <col min="1" max="1" width="2" customWidth="1"/>
    <col min="2" max="2" width="5.33203125" customWidth="1"/>
    <col min="3" max="3" width="33.109375" customWidth="1"/>
    <col min="4" max="4" width="9.88671875" customWidth="1"/>
    <col min="5" max="5" width="8.6640625" customWidth="1"/>
    <col min="6" max="7" width="11.44140625" customWidth="1"/>
    <col min="8" max="8" width="21.33203125" customWidth="1"/>
    <col min="9" max="9" width="3.6640625" customWidth="1"/>
    <col min="10" max="10" width="37.5546875" customWidth="1"/>
    <col min="11" max="11" width="13.6640625" customWidth="1"/>
    <col min="12" max="13" width="13.88671875" customWidth="1"/>
    <col min="14" max="26" width="15.88671875" customWidth="1"/>
    <col min="27" max="27" width="23.5546875" customWidth="1"/>
    <col min="28" max="28" width="48.6640625" customWidth="1"/>
    <col min="29" max="29" width="34.88671875" customWidth="1"/>
    <col min="30" max="30" width="16" customWidth="1"/>
  </cols>
  <sheetData>
    <row r="2" spans="2:32" s="102" customFormat="1" ht="18">
      <c r="B2" s="175" t="s">
        <v>11</v>
      </c>
      <c r="C2" s="175"/>
      <c r="D2" s="175"/>
      <c r="E2" s="175"/>
      <c r="F2" s="175"/>
      <c r="G2" s="175"/>
      <c r="H2" s="175"/>
      <c r="I2" s="175"/>
      <c r="J2" s="175"/>
      <c r="K2" s="175"/>
      <c r="L2" s="175"/>
      <c r="M2" s="175"/>
      <c r="N2" s="175"/>
      <c r="O2" s="175"/>
      <c r="P2" s="175"/>
      <c r="Q2" s="175"/>
      <c r="R2" s="175"/>
      <c r="S2" s="175"/>
      <c r="T2" s="175"/>
      <c r="U2" s="175"/>
      <c r="V2" s="175"/>
      <c r="W2" s="175"/>
      <c r="X2" s="175"/>
      <c r="Y2" s="175"/>
      <c r="Z2" s="175"/>
      <c r="AA2" s="175"/>
      <c r="AB2" t="s">
        <v>3</v>
      </c>
    </row>
    <row r="3" spans="2:32" s="102" customFormat="1" ht="21">
      <c r="B3" s="103" t="s">
        <v>100</v>
      </c>
      <c r="C3" s="71"/>
      <c r="D3" s="2"/>
      <c r="E3" s="2"/>
      <c r="F3" s="2"/>
      <c r="G3" s="104"/>
      <c r="H3" s="104"/>
      <c r="I3" s="104"/>
      <c r="J3" s="104"/>
      <c r="K3" s="104"/>
      <c r="L3" s="2"/>
      <c r="M3" s="2"/>
      <c r="N3" s="2"/>
      <c r="O3" s="2"/>
      <c r="P3" s="2"/>
      <c r="Q3" s="2"/>
      <c r="R3" s="2"/>
      <c r="S3" s="2"/>
      <c r="T3" s="2"/>
      <c r="U3" s="2"/>
      <c r="V3" s="2"/>
      <c r="W3" s="2"/>
      <c r="X3" s="2"/>
      <c r="Y3" s="2"/>
      <c r="Z3" s="2"/>
      <c r="AA3" s="2"/>
      <c r="AB3" s="4" t="s">
        <v>29</v>
      </c>
    </row>
    <row r="4" spans="2:32" ht="12" customHeight="1">
      <c r="E4" s="105"/>
      <c r="F4" s="105"/>
      <c r="G4" s="105"/>
      <c r="H4" s="105"/>
      <c r="I4" s="105"/>
      <c r="J4" s="101"/>
      <c r="K4" s="101"/>
      <c r="L4" s="101"/>
      <c r="M4" s="101"/>
      <c r="N4" s="101"/>
      <c r="O4" s="101"/>
      <c r="P4" s="101"/>
      <c r="Q4" s="101"/>
      <c r="R4" s="101"/>
      <c r="S4" s="101"/>
      <c r="T4" s="101"/>
      <c r="U4" s="101"/>
      <c r="V4" s="101"/>
      <c r="W4" s="101"/>
      <c r="X4" s="101"/>
      <c r="Y4" s="101"/>
      <c r="Z4" s="101"/>
      <c r="AA4" s="1"/>
      <c r="AB4" s="5" t="s">
        <v>129</v>
      </c>
      <c r="AC4" s="1"/>
      <c r="AD4" s="1"/>
      <c r="AE4" s="1"/>
      <c r="AF4" s="1"/>
    </row>
    <row r="5" spans="2:32" ht="15" thickBot="1">
      <c r="C5" s="106" t="s">
        <v>23</v>
      </c>
      <c r="E5" s="105"/>
      <c r="F5" s="105"/>
      <c r="G5" s="105"/>
      <c r="I5" s="105"/>
      <c r="J5" s="106" t="s">
        <v>24</v>
      </c>
      <c r="L5" s="107"/>
      <c r="M5" s="107"/>
      <c r="N5" s="107"/>
      <c r="O5" s="107"/>
      <c r="P5" s="107"/>
      <c r="Q5" s="107"/>
      <c r="R5" s="107"/>
      <c r="S5" s="107"/>
      <c r="T5" s="107"/>
      <c r="U5" s="107"/>
      <c r="V5" s="107"/>
      <c r="W5" s="107"/>
      <c r="X5" s="107"/>
      <c r="Y5" s="107"/>
      <c r="Z5" s="107"/>
      <c r="AA5" s="1"/>
      <c r="AB5" s="1"/>
      <c r="AC5" s="1"/>
      <c r="AD5" s="1"/>
      <c r="AE5" s="1"/>
      <c r="AF5" s="1"/>
    </row>
    <row r="6" spans="2:32" ht="15" thickBot="1">
      <c r="B6" s="194" t="s">
        <v>25</v>
      </c>
      <c r="C6" s="192" t="s">
        <v>26</v>
      </c>
      <c r="D6" s="190" t="s">
        <v>27</v>
      </c>
      <c r="E6" s="190" t="s">
        <v>13</v>
      </c>
      <c r="F6" s="190" t="s">
        <v>16</v>
      </c>
      <c r="G6" s="190" t="s">
        <v>64</v>
      </c>
      <c r="H6" s="188" t="s">
        <v>56</v>
      </c>
      <c r="I6" s="105"/>
      <c r="J6" s="185" t="s">
        <v>115</v>
      </c>
      <c r="K6" s="186"/>
      <c r="L6" s="186"/>
      <c r="M6" s="186"/>
      <c r="N6" s="187"/>
      <c r="O6" s="182" t="s">
        <v>113</v>
      </c>
      <c r="P6" s="183"/>
      <c r="Q6" s="183"/>
      <c r="R6" s="183"/>
      <c r="S6" s="183"/>
      <c r="T6" s="183"/>
      <c r="U6" s="183"/>
      <c r="V6" s="183"/>
      <c r="W6" s="183"/>
      <c r="X6" s="183"/>
      <c r="Y6" s="183"/>
      <c r="Z6" s="183"/>
      <c r="AA6" s="184"/>
      <c r="AB6" s="1"/>
      <c r="AC6" s="1"/>
      <c r="AD6" s="1"/>
      <c r="AE6" s="1"/>
      <c r="AF6" s="1"/>
    </row>
    <row r="7" spans="2:32" ht="131.25" customHeight="1" thickBot="1">
      <c r="B7" s="195"/>
      <c r="C7" s="193"/>
      <c r="D7" s="191"/>
      <c r="E7" s="191"/>
      <c r="F7" s="191"/>
      <c r="G7" s="191"/>
      <c r="H7" s="189"/>
      <c r="I7" s="108" t="s">
        <v>25</v>
      </c>
      <c r="J7" s="109" t="s">
        <v>130</v>
      </c>
      <c r="K7" s="110" t="s">
        <v>14</v>
      </c>
      <c r="L7" s="111" t="s">
        <v>13</v>
      </c>
      <c r="M7" s="112" t="s">
        <v>16</v>
      </c>
      <c r="N7" s="113" t="s">
        <v>64</v>
      </c>
      <c r="O7" s="114" t="s">
        <v>118</v>
      </c>
      <c r="P7" s="115" t="s">
        <v>119</v>
      </c>
      <c r="Q7" s="116" t="s">
        <v>120</v>
      </c>
      <c r="R7" s="115" t="s">
        <v>131</v>
      </c>
      <c r="S7" s="115" t="s">
        <v>121</v>
      </c>
      <c r="T7" s="115" t="s">
        <v>122</v>
      </c>
      <c r="U7" s="114" t="s">
        <v>132</v>
      </c>
      <c r="V7" s="115" t="s">
        <v>123</v>
      </c>
      <c r="W7" s="115" t="s">
        <v>124</v>
      </c>
      <c r="X7" s="114" t="s">
        <v>133</v>
      </c>
      <c r="Y7" s="115" t="s">
        <v>125</v>
      </c>
      <c r="Z7" s="115" t="s">
        <v>126</v>
      </c>
      <c r="AA7" s="114" t="s">
        <v>57</v>
      </c>
      <c r="AB7" s="154" t="s">
        <v>112</v>
      </c>
      <c r="AC7" s="1"/>
      <c r="AD7" s="1"/>
      <c r="AE7" s="1"/>
      <c r="AF7" s="1"/>
    </row>
    <row r="8" spans="2:32" ht="15.6">
      <c r="B8" s="119">
        <v>1</v>
      </c>
      <c r="C8" s="75" t="s">
        <v>28</v>
      </c>
      <c r="D8" s="85"/>
      <c r="E8" s="85"/>
      <c r="F8" s="120">
        <f>D8*E8</f>
        <v>0</v>
      </c>
      <c r="G8" s="81"/>
      <c r="H8" s="121">
        <f>F8*G8/1000</f>
        <v>0</v>
      </c>
      <c r="I8" s="122">
        <v>1</v>
      </c>
      <c r="J8" s="75" t="s">
        <v>28</v>
      </c>
      <c r="K8" s="72"/>
      <c r="L8" s="72"/>
      <c r="M8" s="120">
        <f>K8*L8</f>
        <v>0</v>
      </c>
      <c r="N8" s="86"/>
      <c r="O8" s="92"/>
      <c r="P8" s="123">
        <f>M8*O8</f>
        <v>0</v>
      </c>
      <c r="Q8" s="86"/>
      <c r="R8" s="95"/>
      <c r="S8" s="124">
        <f>M8*R8</f>
        <v>0</v>
      </c>
      <c r="T8" s="97"/>
      <c r="U8" s="95"/>
      <c r="V8" s="125">
        <f>U8*M8</f>
        <v>0</v>
      </c>
      <c r="W8" s="99"/>
      <c r="X8" s="95"/>
      <c r="Y8" s="123">
        <f>M8*X8</f>
        <v>0</v>
      </c>
      <c r="Z8" s="86"/>
      <c r="AA8" s="153">
        <f>(P8*Q8/1000)+(S8*T8/1000)+(V8*W8/1000)+(Y8*Z8/1000)</f>
        <v>0</v>
      </c>
      <c r="AB8" s="155" t="str">
        <f>IF(Q8+T8+W8+Z8&lt;&gt;N8,"Darbo valandų skaičius nesutampa su nurodytu N stulpelyje","")</f>
        <v/>
      </c>
      <c r="AC8" s="1"/>
      <c r="AD8" s="1"/>
      <c r="AE8" s="1"/>
      <c r="AF8" s="1"/>
    </row>
    <row r="9" spans="2:32" ht="15.6">
      <c r="B9" s="128">
        <v>2</v>
      </c>
      <c r="C9" s="75" t="s">
        <v>28</v>
      </c>
      <c r="D9" s="76"/>
      <c r="E9" s="76"/>
      <c r="F9" s="129">
        <f t="shared" ref="F9:F25" si="0">D9*E9</f>
        <v>0</v>
      </c>
      <c r="G9" s="77"/>
      <c r="H9" s="130">
        <f t="shared" ref="H9:H25" si="1">F9*G9/1000</f>
        <v>0</v>
      </c>
      <c r="I9" s="122">
        <v>2</v>
      </c>
      <c r="J9" s="75" t="s">
        <v>28</v>
      </c>
      <c r="K9" s="78"/>
      <c r="L9" s="74"/>
      <c r="M9" s="120">
        <f t="shared" ref="M9:M25" si="2">K9*L9</f>
        <v>0</v>
      </c>
      <c r="N9" s="87"/>
      <c r="O9" s="92"/>
      <c r="P9" s="123">
        <f t="shared" ref="P9:P25" si="3">M9*O9</f>
        <v>0</v>
      </c>
      <c r="Q9" s="86"/>
      <c r="R9" s="95"/>
      <c r="S9" s="124">
        <f t="shared" ref="S9:S25" si="4">M9*R9</f>
        <v>0</v>
      </c>
      <c r="T9" s="97"/>
      <c r="U9" s="95"/>
      <c r="V9" s="125">
        <f t="shared" ref="V9:V25" si="5">U9*M9</f>
        <v>0</v>
      </c>
      <c r="W9" s="99"/>
      <c r="X9" s="95"/>
      <c r="Y9" s="37">
        <f t="shared" ref="Y9:Y25" si="6">M9*X9</f>
        <v>0</v>
      </c>
      <c r="Z9" s="87"/>
      <c r="AA9" s="153">
        <f t="shared" ref="AA9:AA25" si="7">(P9*Q9/1000)+(S9*T9/1000)+(V9*W9/1000)+(Y9*Z9/1000)</f>
        <v>0</v>
      </c>
      <c r="AB9" s="155" t="str">
        <f t="shared" ref="AB9:AB25" si="8">IF(Q9+T9+W9+Z9&lt;&gt;N9,"Darbo valandų skaičius nesutampa su nurodytu N stulpelyje","")</f>
        <v/>
      </c>
      <c r="AC9" s="1"/>
      <c r="AD9" s="1"/>
      <c r="AE9" s="1"/>
      <c r="AF9" s="1"/>
    </row>
    <row r="10" spans="2:32" ht="15.6">
      <c r="B10" s="128">
        <v>3</v>
      </c>
      <c r="C10" s="75" t="s">
        <v>28</v>
      </c>
      <c r="D10" s="74"/>
      <c r="E10" s="74"/>
      <c r="F10" s="129">
        <f t="shared" si="0"/>
        <v>0</v>
      </c>
      <c r="G10" s="77"/>
      <c r="H10" s="130">
        <f t="shared" si="1"/>
        <v>0</v>
      </c>
      <c r="I10" s="122">
        <v>3</v>
      </c>
      <c r="J10" s="75" t="s">
        <v>28</v>
      </c>
      <c r="K10" s="74"/>
      <c r="L10" s="74"/>
      <c r="M10" s="120">
        <f t="shared" si="2"/>
        <v>0</v>
      </c>
      <c r="N10" s="87"/>
      <c r="O10" s="92"/>
      <c r="P10" s="123">
        <f t="shared" si="3"/>
        <v>0</v>
      </c>
      <c r="Q10" s="86"/>
      <c r="R10" s="95"/>
      <c r="S10" s="124">
        <f t="shared" si="4"/>
        <v>0</v>
      </c>
      <c r="T10" s="97"/>
      <c r="U10" s="95"/>
      <c r="V10" s="125">
        <f t="shared" si="5"/>
        <v>0</v>
      </c>
      <c r="W10" s="99"/>
      <c r="X10" s="95"/>
      <c r="Y10" s="37">
        <f t="shared" si="6"/>
        <v>0</v>
      </c>
      <c r="Z10" s="87"/>
      <c r="AA10" s="153">
        <f t="shared" si="7"/>
        <v>0</v>
      </c>
      <c r="AB10" s="155" t="str">
        <f t="shared" si="8"/>
        <v/>
      </c>
      <c r="AC10" s="1"/>
      <c r="AD10" s="1"/>
      <c r="AE10" s="1"/>
      <c r="AF10" s="1"/>
    </row>
    <row r="11" spans="2:32" ht="15.6">
      <c r="B11" s="119">
        <v>4</v>
      </c>
      <c r="C11" s="75" t="s">
        <v>28</v>
      </c>
      <c r="D11" s="76"/>
      <c r="E11" s="76"/>
      <c r="F11" s="129">
        <f t="shared" si="0"/>
        <v>0</v>
      </c>
      <c r="G11" s="77"/>
      <c r="H11" s="131">
        <f t="shared" si="1"/>
        <v>0</v>
      </c>
      <c r="I11" s="132">
        <v>4</v>
      </c>
      <c r="J11" s="75" t="s">
        <v>28</v>
      </c>
      <c r="K11" s="74"/>
      <c r="L11" s="74"/>
      <c r="M11" s="120">
        <f t="shared" si="2"/>
        <v>0</v>
      </c>
      <c r="N11" s="87"/>
      <c r="O11" s="92"/>
      <c r="P11" s="123">
        <f t="shared" si="3"/>
        <v>0</v>
      </c>
      <c r="Q11" s="86"/>
      <c r="R11" s="95"/>
      <c r="S11" s="124">
        <f t="shared" si="4"/>
        <v>0</v>
      </c>
      <c r="T11" s="97"/>
      <c r="U11" s="95"/>
      <c r="V11" s="125">
        <f t="shared" si="5"/>
        <v>0</v>
      </c>
      <c r="W11" s="99"/>
      <c r="X11" s="95"/>
      <c r="Y11" s="37">
        <f t="shared" si="6"/>
        <v>0</v>
      </c>
      <c r="Z11" s="87"/>
      <c r="AA11" s="153">
        <f t="shared" si="7"/>
        <v>0</v>
      </c>
      <c r="AB11" s="155" t="str">
        <f t="shared" si="8"/>
        <v/>
      </c>
      <c r="AC11" s="1"/>
      <c r="AD11" s="1"/>
      <c r="AE11" s="1"/>
      <c r="AF11" s="1"/>
    </row>
    <row r="12" spans="2:32" ht="15.6">
      <c r="B12" s="128">
        <v>5</v>
      </c>
      <c r="C12" s="75" t="s">
        <v>28</v>
      </c>
      <c r="D12" s="74"/>
      <c r="E12" s="74"/>
      <c r="F12" s="129">
        <f t="shared" si="0"/>
        <v>0</v>
      </c>
      <c r="G12" s="77"/>
      <c r="H12" s="131">
        <f t="shared" si="1"/>
        <v>0</v>
      </c>
      <c r="I12" s="122">
        <v>5</v>
      </c>
      <c r="J12" s="75" t="s">
        <v>28</v>
      </c>
      <c r="K12" s="74"/>
      <c r="L12" s="74"/>
      <c r="M12" s="120">
        <f t="shared" si="2"/>
        <v>0</v>
      </c>
      <c r="N12" s="87"/>
      <c r="O12" s="92"/>
      <c r="P12" s="123">
        <f t="shared" si="3"/>
        <v>0</v>
      </c>
      <c r="Q12" s="86"/>
      <c r="R12" s="95"/>
      <c r="S12" s="124">
        <f t="shared" si="4"/>
        <v>0</v>
      </c>
      <c r="T12" s="80"/>
      <c r="U12" s="95"/>
      <c r="V12" s="125">
        <f t="shared" si="5"/>
        <v>0</v>
      </c>
      <c r="W12" s="99"/>
      <c r="X12" s="95"/>
      <c r="Y12" s="37">
        <f t="shared" si="6"/>
        <v>0</v>
      </c>
      <c r="Z12" s="87"/>
      <c r="AA12" s="153">
        <f t="shared" si="7"/>
        <v>0</v>
      </c>
      <c r="AB12" s="155" t="str">
        <f t="shared" si="8"/>
        <v/>
      </c>
      <c r="AD12" s="1"/>
      <c r="AE12" s="1"/>
      <c r="AF12" s="1"/>
    </row>
    <row r="13" spans="2:32" ht="15.6">
      <c r="B13" s="128">
        <v>6</v>
      </c>
      <c r="C13" s="75" t="s">
        <v>28</v>
      </c>
      <c r="D13" s="74"/>
      <c r="E13" s="74"/>
      <c r="F13" s="129">
        <f t="shared" si="0"/>
        <v>0</v>
      </c>
      <c r="G13" s="77"/>
      <c r="H13" s="131">
        <f t="shared" si="1"/>
        <v>0</v>
      </c>
      <c r="I13" s="122">
        <v>6</v>
      </c>
      <c r="J13" s="75" t="s">
        <v>28</v>
      </c>
      <c r="K13" s="78"/>
      <c r="L13" s="74"/>
      <c r="M13" s="120">
        <f t="shared" si="2"/>
        <v>0</v>
      </c>
      <c r="N13" s="87"/>
      <c r="O13" s="92"/>
      <c r="P13" s="123">
        <f t="shared" si="3"/>
        <v>0</v>
      </c>
      <c r="Q13" s="86"/>
      <c r="R13" s="95"/>
      <c r="S13" s="124">
        <f t="shared" si="4"/>
        <v>0</v>
      </c>
      <c r="T13" s="80"/>
      <c r="U13" s="95"/>
      <c r="V13" s="125">
        <f t="shared" si="5"/>
        <v>0</v>
      </c>
      <c r="W13" s="99"/>
      <c r="X13" s="95"/>
      <c r="Y13" s="37">
        <f t="shared" si="6"/>
        <v>0</v>
      </c>
      <c r="Z13" s="87"/>
      <c r="AA13" s="153">
        <f t="shared" si="7"/>
        <v>0</v>
      </c>
      <c r="AB13" s="155" t="str">
        <f t="shared" si="8"/>
        <v/>
      </c>
      <c r="AC13" s="1"/>
      <c r="AD13" s="1"/>
      <c r="AE13" s="1"/>
      <c r="AF13" s="1"/>
    </row>
    <row r="14" spans="2:32" ht="15.6">
      <c r="B14" s="119">
        <v>7</v>
      </c>
      <c r="C14" s="75" t="s">
        <v>28</v>
      </c>
      <c r="D14" s="74"/>
      <c r="E14" s="74"/>
      <c r="F14" s="129">
        <f t="shared" si="0"/>
        <v>0</v>
      </c>
      <c r="G14" s="77"/>
      <c r="H14" s="131">
        <f t="shared" si="1"/>
        <v>0</v>
      </c>
      <c r="I14" s="122">
        <v>7</v>
      </c>
      <c r="J14" s="75" t="s">
        <v>28</v>
      </c>
      <c r="K14" s="74"/>
      <c r="L14" s="74"/>
      <c r="M14" s="120">
        <f t="shared" si="2"/>
        <v>0</v>
      </c>
      <c r="N14" s="87"/>
      <c r="O14" s="92"/>
      <c r="P14" s="123">
        <f t="shared" si="3"/>
        <v>0</v>
      </c>
      <c r="Q14" s="86"/>
      <c r="R14" s="95"/>
      <c r="S14" s="124">
        <f t="shared" si="4"/>
        <v>0</v>
      </c>
      <c r="T14" s="80"/>
      <c r="U14" s="95"/>
      <c r="V14" s="125">
        <f t="shared" si="5"/>
        <v>0</v>
      </c>
      <c r="W14" s="99"/>
      <c r="X14" s="95"/>
      <c r="Y14" s="37">
        <f t="shared" si="6"/>
        <v>0</v>
      </c>
      <c r="Z14" s="87"/>
      <c r="AA14" s="153">
        <f t="shared" si="7"/>
        <v>0</v>
      </c>
      <c r="AB14" s="155" t="str">
        <f t="shared" si="8"/>
        <v/>
      </c>
      <c r="AC14" s="1"/>
      <c r="AD14" s="1"/>
      <c r="AE14" s="1"/>
      <c r="AF14" s="1"/>
    </row>
    <row r="15" spans="2:32" ht="15.6">
      <c r="B15" s="128">
        <v>8</v>
      </c>
      <c r="C15" s="75" t="s">
        <v>28</v>
      </c>
      <c r="D15" s="74"/>
      <c r="E15" s="74"/>
      <c r="F15" s="129">
        <f t="shared" si="0"/>
        <v>0</v>
      </c>
      <c r="G15" s="77"/>
      <c r="H15" s="131">
        <f t="shared" si="1"/>
        <v>0</v>
      </c>
      <c r="I15" s="132">
        <v>8</v>
      </c>
      <c r="J15" s="75" t="s">
        <v>28</v>
      </c>
      <c r="K15" s="74"/>
      <c r="L15" s="74"/>
      <c r="M15" s="120">
        <f t="shared" si="2"/>
        <v>0</v>
      </c>
      <c r="N15" s="87"/>
      <c r="O15" s="92"/>
      <c r="P15" s="123">
        <f t="shared" si="3"/>
        <v>0</v>
      </c>
      <c r="Q15" s="86"/>
      <c r="R15" s="95"/>
      <c r="S15" s="124">
        <f t="shared" si="4"/>
        <v>0</v>
      </c>
      <c r="T15" s="80"/>
      <c r="U15" s="95"/>
      <c r="V15" s="125">
        <f t="shared" si="5"/>
        <v>0</v>
      </c>
      <c r="W15" s="99"/>
      <c r="X15" s="95"/>
      <c r="Y15" s="37">
        <f t="shared" si="6"/>
        <v>0</v>
      </c>
      <c r="Z15" s="87"/>
      <c r="AA15" s="153">
        <f t="shared" si="7"/>
        <v>0</v>
      </c>
      <c r="AB15" s="155" t="str">
        <f t="shared" si="8"/>
        <v/>
      </c>
      <c r="AC15" s="1"/>
      <c r="AD15" s="1"/>
      <c r="AE15" s="1"/>
      <c r="AF15" s="1"/>
    </row>
    <row r="16" spans="2:32" ht="15.6">
      <c r="B16" s="128">
        <v>9</v>
      </c>
      <c r="C16" s="75" t="s">
        <v>28</v>
      </c>
      <c r="D16" s="74"/>
      <c r="E16" s="74"/>
      <c r="F16" s="129">
        <f t="shared" si="0"/>
        <v>0</v>
      </c>
      <c r="G16" s="77"/>
      <c r="H16" s="131">
        <f t="shared" si="1"/>
        <v>0</v>
      </c>
      <c r="I16" s="122">
        <v>9</v>
      </c>
      <c r="J16" s="75" t="s">
        <v>28</v>
      </c>
      <c r="K16" s="74"/>
      <c r="L16" s="74"/>
      <c r="M16" s="120">
        <f t="shared" si="2"/>
        <v>0</v>
      </c>
      <c r="N16" s="87"/>
      <c r="O16" s="92"/>
      <c r="P16" s="123">
        <f t="shared" si="3"/>
        <v>0</v>
      </c>
      <c r="Q16" s="86"/>
      <c r="R16" s="95"/>
      <c r="S16" s="124">
        <f t="shared" si="4"/>
        <v>0</v>
      </c>
      <c r="T16" s="80"/>
      <c r="U16" s="95"/>
      <c r="V16" s="125">
        <f t="shared" si="5"/>
        <v>0</v>
      </c>
      <c r="W16" s="99"/>
      <c r="X16" s="95"/>
      <c r="Y16" s="37">
        <f t="shared" si="6"/>
        <v>0</v>
      </c>
      <c r="Z16" s="87"/>
      <c r="AA16" s="153">
        <f t="shared" si="7"/>
        <v>0</v>
      </c>
      <c r="AB16" s="155" t="str">
        <f t="shared" si="8"/>
        <v/>
      </c>
      <c r="AC16" s="1"/>
      <c r="AD16" s="1"/>
      <c r="AE16" s="1"/>
      <c r="AF16" s="1"/>
    </row>
    <row r="17" spans="2:38" ht="15.6">
      <c r="B17" s="119">
        <v>10</v>
      </c>
      <c r="C17" s="75" t="s">
        <v>28</v>
      </c>
      <c r="D17" s="74"/>
      <c r="E17" s="74"/>
      <c r="F17" s="129">
        <f t="shared" si="0"/>
        <v>0</v>
      </c>
      <c r="G17" s="77"/>
      <c r="H17" s="131">
        <f t="shared" si="1"/>
        <v>0</v>
      </c>
      <c r="I17" s="122">
        <v>10</v>
      </c>
      <c r="J17" s="75" t="s">
        <v>28</v>
      </c>
      <c r="K17" s="74"/>
      <c r="L17" s="74"/>
      <c r="M17" s="120">
        <f t="shared" si="2"/>
        <v>0</v>
      </c>
      <c r="N17" s="87"/>
      <c r="O17" s="92"/>
      <c r="P17" s="123">
        <f t="shared" si="3"/>
        <v>0</v>
      </c>
      <c r="Q17" s="86"/>
      <c r="R17" s="95"/>
      <c r="S17" s="124">
        <f t="shared" si="4"/>
        <v>0</v>
      </c>
      <c r="T17" s="80"/>
      <c r="U17" s="95"/>
      <c r="V17" s="125">
        <f t="shared" si="5"/>
        <v>0</v>
      </c>
      <c r="W17" s="99"/>
      <c r="X17" s="95"/>
      <c r="Y17" s="37">
        <f t="shared" si="6"/>
        <v>0</v>
      </c>
      <c r="Z17" s="87"/>
      <c r="AA17" s="153">
        <f t="shared" si="7"/>
        <v>0</v>
      </c>
      <c r="AB17" s="155" t="str">
        <f t="shared" si="8"/>
        <v/>
      </c>
      <c r="AC17" s="1"/>
      <c r="AD17" s="1"/>
      <c r="AE17" s="1"/>
      <c r="AF17" s="1"/>
    </row>
    <row r="18" spans="2:38" ht="15.6">
      <c r="B18" s="128">
        <v>11</v>
      </c>
      <c r="C18" s="75" t="s">
        <v>28</v>
      </c>
      <c r="D18" s="74"/>
      <c r="E18" s="74"/>
      <c r="F18" s="129">
        <f t="shared" si="0"/>
        <v>0</v>
      </c>
      <c r="G18" s="77"/>
      <c r="H18" s="131">
        <f t="shared" si="1"/>
        <v>0</v>
      </c>
      <c r="I18" s="122">
        <v>11</v>
      </c>
      <c r="J18" s="75" t="s">
        <v>28</v>
      </c>
      <c r="K18" s="74"/>
      <c r="L18" s="74"/>
      <c r="M18" s="120">
        <f t="shared" si="2"/>
        <v>0</v>
      </c>
      <c r="N18" s="87"/>
      <c r="O18" s="92"/>
      <c r="P18" s="123">
        <f t="shared" si="3"/>
        <v>0</v>
      </c>
      <c r="Q18" s="86"/>
      <c r="R18" s="95"/>
      <c r="S18" s="124">
        <f t="shared" si="4"/>
        <v>0</v>
      </c>
      <c r="T18" s="80"/>
      <c r="U18" s="95"/>
      <c r="V18" s="125">
        <f t="shared" si="5"/>
        <v>0</v>
      </c>
      <c r="W18" s="99"/>
      <c r="X18" s="95"/>
      <c r="Y18" s="37">
        <f t="shared" si="6"/>
        <v>0</v>
      </c>
      <c r="Z18" s="87"/>
      <c r="AA18" s="153">
        <f t="shared" si="7"/>
        <v>0</v>
      </c>
      <c r="AB18" s="155" t="str">
        <f t="shared" si="8"/>
        <v/>
      </c>
      <c r="AC18" s="1"/>
      <c r="AD18" s="1"/>
      <c r="AE18" s="1"/>
      <c r="AF18" s="1"/>
    </row>
    <row r="19" spans="2:38" ht="15.6">
      <c r="B19" s="128">
        <v>12</v>
      </c>
      <c r="C19" s="75" t="s">
        <v>28</v>
      </c>
      <c r="D19" s="74"/>
      <c r="E19" s="74"/>
      <c r="F19" s="129">
        <f t="shared" si="0"/>
        <v>0</v>
      </c>
      <c r="G19" s="77"/>
      <c r="H19" s="131">
        <f t="shared" si="1"/>
        <v>0</v>
      </c>
      <c r="I19" s="132">
        <v>12</v>
      </c>
      <c r="J19" s="75" t="s">
        <v>28</v>
      </c>
      <c r="K19" s="74"/>
      <c r="L19" s="74"/>
      <c r="M19" s="120">
        <f t="shared" si="2"/>
        <v>0</v>
      </c>
      <c r="N19" s="87"/>
      <c r="O19" s="92"/>
      <c r="P19" s="123">
        <f t="shared" si="3"/>
        <v>0</v>
      </c>
      <c r="Q19" s="86"/>
      <c r="R19" s="95"/>
      <c r="S19" s="124">
        <f t="shared" si="4"/>
        <v>0</v>
      </c>
      <c r="T19" s="80"/>
      <c r="U19" s="95"/>
      <c r="V19" s="125">
        <f t="shared" si="5"/>
        <v>0</v>
      </c>
      <c r="W19" s="99"/>
      <c r="X19" s="95"/>
      <c r="Y19" s="37">
        <f t="shared" si="6"/>
        <v>0</v>
      </c>
      <c r="Z19" s="87"/>
      <c r="AA19" s="153">
        <f t="shared" si="7"/>
        <v>0</v>
      </c>
      <c r="AB19" s="155" t="str">
        <f t="shared" si="8"/>
        <v/>
      </c>
      <c r="AC19" s="1"/>
      <c r="AD19" s="1"/>
      <c r="AE19" s="1"/>
      <c r="AF19" s="1"/>
    </row>
    <row r="20" spans="2:38" ht="15.6">
      <c r="B20" s="119">
        <v>13</v>
      </c>
      <c r="C20" s="75" t="s">
        <v>28</v>
      </c>
      <c r="D20" s="74"/>
      <c r="E20" s="74"/>
      <c r="F20" s="129">
        <f t="shared" si="0"/>
        <v>0</v>
      </c>
      <c r="G20" s="77"/>
      <c r="H20" s="131">
        <f t="shared" si="1"/>
        <v>0</v>
      </c>
      <c r="I20" s="122">
        <v>13</v>
      </c>
      <c r="J20" s="75" t="s">
        <v>28</v>
      </c>
      <c r="K20" s="74"/>
      <c r="L20" s="74"/>
      <c r="M20" s="120">
        <f t="shared" si="2"/>
        <v>0</v>
      </c>
      <c r="N20" s="87"/>
      <c r="O20" s="92"/>
      <c r="P20" s="123">
        <f t="shared" si="3"/>
        <v>0</v>
      </c>
      <c r="Q20" s="86"/>
      <c r="R20" s="95"/>
      <c r="S20" s="124">
        <f t="shared" si="4"/>
        <v>0</v>
      </c>
      <c r="T20" s="80"/>
      <c r="U20" s="95"/>
      <c r="V20" s="125">
        <f t="shared" si="5"/>
        <v>0</v>
      </c>
      <c r="W20" s="99"/>
      <c r="X20" s="95"/>
      <c r="Y20" s="37">
        <f t="shared" si="6"/>
        <v>0</v>
      </c>
      <c r="Z20" s="87"/>
      <c r="AA20" s="153">
        <f t="shared" si="7"/>
        <v>0</v>
      </c>
      <c r="AB20" s="155" t="str">
        <f t="shared" si="8"/>
        <v/>
      </c>
      <c r="AC20" s="1"/>
      <c r="AD20" s="1"/>
      <c r="AE20" s="1"/>
      <c r="AF20" s="1"/>
    </row>
    <row r="21" spans="2:38" ht="15.6">
      <c r="B21" s="128">
        <v>14</v>
      </c>
      <c r="C21" s="75" t="s">
        <v>28</v>
      </c>
      <c r="D21" s="74"/>
      <c r="E21" s="74"/>
      <c r="F21" s="129">
        <f t="shared" si="0"/>
        <v>0</v>
      </c>
      <c r="G21" s="77"/>
      <c r="H21" s="131">
        <f t="shared" si="1"/>
        <v>0</v>
      </c>
      <c r="I21" s="122">
        <v>14</v>
      </c>
      <c r="J21" s="75" t="s">
        <v>28</v>
      </c>
      <c r="K21" s="79"/>
      <c r="L21" s="74"/>
      <c r="M21" s="120">
        <f t="shared" si="2"/>
        <v>0</v>
      </c>
      <c r="N21" s="87"/>
      <c r="O21" s="92"/>
      <c r="P21" s="123">
        <f t="shared" si="3"/>
        <v>0</v>
      </c>
      <c r="Q21" s="86"/>
      <c r="R21" s="95"/>
      <c r="S21" s="124">
        <f t="shared" si="4"/>
        <v>0</v>
      </c>
      <c r="T21" s="80"/>
      <c r="U21" s="95"/>
      <c r="V21" s="125">
        <f t="shared" si="5"/>
        <v>0</v>
      </c>
      <c r="W21" s="99"/>
      <c r="X21" s="95"/>
      <c r="Y21" s="37">
        <f t="shared" si="6"/>
        <v>0</v>
      </c>
      <c r="Z21" s="87"/>
      <c r="AA21" s="153">
        <f t="shared" si="7"/>
        <v>0</v>
      </c>
      <c r="AB21" s="155" t="str">
        <f t="shared" si="8"/>
        <v/>
      </c>
      <c r="AC21" s="1"/>
      <c r="AD21" s="1"/>
      <c r="AE21" s="1"/>
      <c r="AF21" s="1"/>
    </row>
    <row r="22" spans="2:38" ht="15.6">
      <c r="B22" s="128">
        <v>15</v>
      </c>
      <c r="C22" s="75" t="s">
        <v>28</v>
      </c>
      <c r="D22" s="74"/>
      <c r="E22" s="74"/>
      <c r="F22" s="129">
        <f t="shared" si="0"/>
        <v>0</v>
      </c>
      <c r="G22" s="77"/>
      <c r="H22" s="131">
        <f t="shared" si="1"/>
        <v>0</v>
      </c>
      <c r="I22" s="122">
        <v>15</v>
      </c>
      <c r="J22" s="75" t="s">
        <v>28</v>
      </c>
      <c r="K22" s="74"/>
      <c r="L22" s="74"/>
      <c r="M22" s="120">
        <f t="shared" si="2"/>
        <v>0</v>
      </c>
      <c r="N22" s="87"/>
      <c r="O22" s="92"/>
      <c r="P22" s="123">
        <f t="shared" si="3"/>
        <v>0</v>
      </c>
      <c r="Q22" s="86"/>
      <c r="R22" s="95"/>
      <c r="S22" s="124">
        <f t="shared" si="4"/>
        <v>0</v>
      </c>
      <c r="T22" s="80"/>
      <c r="U22" s="95"/>
      <c r="V22" s="125">
        <f t="shared" si="5"/>
        <v>0</v>
      </c>
      <c r="W22" s="99"/>
      <c r="X22" s="95"/>
      <c r="Y22" s="37">
        <f t="shared" si="6"/>
        <v>0</v>
      </c>
      <c r="Z22" s="87"/>
      <c r="AA22" s="153">
        <f t="shared" si="7"/>
        <v>0</v>
      </c>
      <c r="AB22" s="155" t="str">
        <f t="shared" si="8"/>
        <v/>
      </c>
      <c r="AC22" s="1"/>
      <c r="AD22" s="1"/>
      <c r="AE22" s="1"/>
      <c r="AF22" s="1"/>
    </row>
    <row r="23" spans="2:38" ht="15.6">
      <c r="B23" s="119">
        <v>16</v>
      </c>
      <c r="C23" s="75" t="s">
        <v>28</v>
      </c>
      <c r="D23" s="74"/>
      <c r="E23" s="74"/>
      <c r="F23" s="129">
        <f t="shared" si="0"/>
        <v>0</v>
      </c>
      <c r="G23" s="77"/>
      <c r="H23" s="131">
        <f t="shared" si="1"/>
        <v>0</v>
      </c>
      <c r="I23" s="132">
        <v>16</v>
      </c>
      <c r="J23" s="75" t="s">
        <v>28</v>
      </c>
      <c r="K23" s="74"/>
      <c r="L23" s="74"/>
      <c r="M23" s="120">
        <f t="shared" si="2"/>
        <v>0</v>
      </c>
      <c r="N23" s="87"/>
      <c r="O23" s="92"/>
      <c r="P23" s="123">
        <f t="shared" si="3"/>
        <v>0</v>
      </c>
      <c r="Q23" s="86"/>
      <c r="R23" s="95"/>
      <c r="S23" s="124">
        <f t="shared" si="4"/>
        <v>0</v>
      </c>
      <c r="T23" s="80"/>
      <c r="U23" s="95"/>
      <c r="V23" s="125">
        <f t="shared" si="5"/>
        <v>0</v>
      </c>
      <c r="W23" s="99"/>
      <c r="X23" s="95"/>
      <c r="Y23" s="37">
        <f t="shared" si="6"/>
        <v>0</v>
      </c>
      <c r="Z23" s="87"/>
      <c r="AA23" s="153">
        <f t="shared" si="7"/>
        <v>0</v>
      </c>
      <c r="AB23" s="155" t="str">
        <f t="shared" si="8"/>
        <v/>
      </c>
      <c r="AC23" s="1"/>
      <c r="AD23" s="1"/>
      <c r="AE23" s="1"/>
      <c r="AF23" s="1"/>
    </row>
    <row r="24" spans="2:38" ht="15.6">
      <c r="B24" s="128">
        <v>17</v>
      </c>
      <c r="C24" s="75" t="s">
        <v>28</v>
      </c>
      <c r="D24" s="74"/>
      <c r="E24" s="74"/>
      <c r="F24" s="129">
        <f t="shared" si="0"/>
        <v>0</v>
      </c>
      <c r="G24" s="77"/>
      <c r="H24" s="131">
        <f t="shared" si="1"/>
        <v>0</v>
      </c>
      <c r="I24" s="122">
        <v>17</v>
      </c>
      <c r="J24" s="75" t="s">
        <v>28</v>
      </c>
      <c r="K24" s="74"/>
      <c r="L24" s="74"/>
      <c r="M24" s="120">
        <f t="shared" si="2"/>
        <v>0</v>
      </c>
      <c r="N24" s="87"/>
      <c r="O24" s="92"/>
      <c r="P24" s="123">
        <f t="shared" si="3"/>
        <v>0</v>
      </c>
      <c r="Q24" s="86"/>
      <c r="R24" s="95"/>
      <c r="S24" s="124">
        <f t="shared" si="4"/>
        <v>0</v>
      </c>
      <c r="T24" s="80"/>
      <c r="U24" s="95"/>
      <c r="V24" s="125">
        <f t="shared" si="5"/>
        <v>0</v>
      </c>
      <c r="W24" s="99"/>
      <c r="X24" s="95"/>
      <c r="Y24" s="37">
        <f t="shared" si="6"/>
        <v>0</v>
      </c>
      <c r="Z24" s="87"/>
      <c r="AA24" s="153">
        <f t="shared" si="7"/>
        <v>0</v>
      </c>
      <c r="AB24" s="155" t="str">
        <f t="shared" si="8"/>
        <v/>
      </c>
      <c r="AC24" s="1"/>
      <c r="AD24" s="1"/>
      <c r="AE24" s="1"/>
      <c r="AF24" s="1"/>
    </row>
    <row r="25" spans="2:38" ht="16.2" thickBot="1">
      <c r="B25" s="128">
        <v>18</v>
      </c>
      <c r="C25" s="75" t="s">
        <v>28</v>
      </c>
      <c r="D25" s="74"/>
      <c r="E25" s="74"/>
      <c r="F25" s="129">
        <f t="shared" si="0"/>
        <v>0</v>
      </c>
      <c r="G25" s="77"/>
      <c r="H25" s="131">
        <f t="shared" si="1"/>
        <v>0</v>
      </c>
      <c r="I25" s="122">
        <v>18</v>
      </c>
      <c r="J25" s="89" t="s">
        <v>28</v>
      </c>
      <c r="K25" s="76"/>
      <c r="L25" s="76"/>
      <c r="M25" s="133">
        <f t="shared" si="2"/>
        <v>0</v>
      </c>
      <c r="N25" s="90"/>
      <c r="O25" s="93"/>
      <c r="P25" s="134">
        <f t="shared" si="3"/>
        <v>0</v>
      </c>
      <c r="Q25" s="94"/>
      <c r="R25" s="96"/>
      <c r="S25" s="135">
        <f t="shared" si="4"/>
        <v>0</v>
      </c>
      <c r="T25" s="98"/>
      <c r="U25" s="96"/>
      <c r="V25" s="136">
        <f t="shared" si="5"/>
        <v>0</v>
      </c>
      <c r="W25" s="100"/>
      <c r="X25" s="96"/>
      <c r="Y25" s="137">
        <f t="shared" si="6"/>
        <v>0</v>
      </c>
      <c r="Z25" s="90"/>
      <c r="AA25" s="153">
        <f t="shared" si="7"/>
        <v>0</v>
      </c>
      <c r="AB25" s="155" t="str">
        <f t="shared" si="8"/>
        <v/>
      </c>
      <c r="AC25" s="1"/>
      <c r="AD25" s="1"/>
      <c r="AE25" s="1"/>
      <c r="AF25" s="1"/>
    </row>
    <row r="26" spans="2:38" ht="14.25" customHeight="1" thickBot="1">
      <c r="B26" s="138"/>
      <c r="C26" s="139" t="s">
        <v>15</v>
      </c>
      <c r="D26" s="140">
        <f>SUM(D8:D25)</f>
        <v>0</v>
      </c>
      <c r="E26" s="140">
        <f>SUM(E8:E25)</f>
        <v>0</v>
      </c>
      <c r="F26" s="141">
        <f>SUM(F8:F25)</f>
        <v>0</v>
      </c>
      <c r="G26" s="141"/>
      <c r="H26" s="142">
        <f>SUM(H8:H25)</f>
        <v>0</v>
      </c>
      <c r="I26" s="143"/>
      <c r="J26" s="144" t="s">
        <v>15</v>
      </c>
      <c r="K26" s="145">
        <f>SUM(K8:K25)</f>
        <v>0</v>
      </c>
      <c r="L26" s="145">
        <f>SUM(L8:L25)</f>
        <v>0</v>
      </c>
      <c r="M26" s="145">
        <f t="shared" ref="M26:AB26" si="9">SUM(M8:M25)</f>
        <v>0</v>
      </c>
      <c r="N26" s="146"/>
      <c r="O26" s="147"/>
      <c r="P26" s="145"/>
      <c r="Q26" s="146"/>
      <c r="R26" s="146"/>
      <c r="S26" s="146"/>
      <c r="T26" s="146"/>
      <c r="U26" s="146"/>
      <c r="V26" s="146"/>
      <c r="W26" s="146"/>
      <c r="X26" s="146"/>
      <c r="Y26" s="146"/>
      <c r="Z26" s="146"/>
      <c r="AA26" s="146">
        <f>SUM(AA8:AA25)</f>
        <v>0</v>
      </c>
      <c r="AB26" s="156">
        <f t="shared" si="9"/>
        <v>0</v>
      </c>
      <c r="AC26" s="149"/>
      <c r="AD26" s="149"/>
      <c r="AE26" s="149"/>
      <c r="AF26" s="1"/>
    </row>
    <row r="27" spans="2:38" ht="15" thickBot="1"/>
    <row r="28" spans="2:38" ht="361.5" customHeight="1" thickBot="1">
      <c r="B28" s="105"/>
      <c r="C28" s="150" t="s">
        <v>134</v>
      </c>
      <c r="D28" s="176" t="s">
        <v>128</v>
      </c>
      <c r="E28" s="177"/>
      <c r="F28" s="177"/>
      <c r="G28" s="177"/>
      <c r="H28" s="178"/>
      <c r="I28" s="151"/>
      <c r="J28" s="152" t="s">
        <v>116</v>
      </c>
      <c r="K28" s="179" t="s">
        <v>128</v>
      </c>
      <c r="L28" s="180"/>
      <c r="M28" s="180"/>
      <c r="N28" s="180"/>
      <c r="O28" s="180"/>
      <c r="P28" s="180"/>
      <c r="Q28" s="180"/>
      <c r="R28" s="180"/>
      <c r="S28" s="180"/>
      <c r="T28" s="180"/>
      <c r="U28" s="180"/>
      <c r="V28" s="180"/>
      <c r="W28" s="180"/>
      <c r="X28" s="180"/>
      <c r="Y28" s="180"/>
      <c r="Z28" s="180"/>
      <c r="AA28" s="181"/>
      <c r="AD28" s="1">
        <v>2</v>
      </c>
      <c r="AE28" s="1"/>
      <c r="AF28" s="1"/>
      <c r="AG28" s="1"/>
      <c r="AH28" s="1"/>
      <c r="AI28" s="1"/>
      <c r="AJ28" s="1"/>
      <c r="AK28" s="1"/>
      <c r="AL28" s="1"/>
    </row>
  </sheetData>
  <sheetProtection algorithmName="SHA-512" hashValue="oSQkFcpWNK0Gn3A3Pval9+dfV97jCnC/wCbdY/z+bgtpl3LW3rhsum7IQfBWSHNAAQKH82e8h7YaTFXhxf2n2Q==" saltValue="oR+c1M0H5IS1R12vA5XSqw==" spinCount="100000" sheet="1" objects="1" scenarios="1"/>
  <mergeCells count="12">
    <mergeCell ref="D28:H28"/>
    <mergeCell ref="K28:AA28"/>
    <mergeCell ref="B2:AA2"/>
    <mergeCell ref="B6:B7"/>
    <mergeCell ref="C6:C7"/>
    <mergeCell ref="D6:D7"/>
    <mergeCell ref="E6:E7"/>
    <mergeCell ref="F6:F7"/>
    <mergeCell ref="G6:G7"/>
    <mergeCell ref="H6:H7"/>
    <mergeCell ref="J6:N6"/>
    <mergeCell ref="O6:AA6"/>
  </mergeCells>
  <hyperlinks>
    <hyperlink ref="B2:AA2" location="Pagrindinis!A1" display="GALUTINĖS ENERGIJOS VARTOJIMO ANALIZĖ IR PRELIMINARŪS TECHNINIAI SPRENDIMAI" xr:uid="{589F0768-3B0C-48B1-9B0B-985CBFEF8218}"/>
  </hyperlinks>
  <pageMargins left="1" right="1" top="1" bottom="1" header="0.5" footer="0.5"/>
  <pageSetup scale="21" orientation="portrait" r:id="rId1"/>
  <colBreaks count="1" manualBreakCount="1">
    <brk id="20" max="97" man="1"/>
  </colBreaks>
  <extLst>
    <ext xmlns:x14="http://schemas.microsoft.com/office/spreadsheetml/2009/9/main" uri="{CCE6A557-97BC-4b89-ADB6-D9C93CAAB3DF}">
      <x14:dataValidations xmlns:xm="http://schemas.microsoft.com/office/excel/2006/main" count="1">
        <x14:dataValidation type="list" allowBlank="1" showInputMessage="1" showErrorMessage="1" xr:uid="{A85D6F60-2EB2-43A1-87DB-862E477D7EE3}">
          <x14:formula1>
            <xm:f>Pagalbinis!$B$2:$B$19</xm:f>
          </x14:formula1>
          <xm:sqref>O8:O25 R8:R25 U8:U25 X8:X25</xm:sqref>
        </x14:dataValidation>
      </x14:dataValidations>
    </ext>
  </extLs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E16B9-81B3-4E86-A886-585E8690933C}">
  <dimension ref="B2:AL28"/>
  <sheetViews>
    <sheetView zoomScale="70" zoomScaleNormal="70" zoomScaleSheetLayoutView="85" workbookViewId="0">
      <selection activeCell="C3" sqref="C3"/>
    </sheetView>
  </sheetViews>
  <sheetFormatPr defaultRowHeight="14.4"/>
  <cols>
    <col min="1" max="1" width="2" customWidth="1"/>
    <col min="2" max="2" width="5.33203125" customWidth="1"/>
    <col min="3" max="3" width="33.109375" customWidth="1"/>
    <col min="4" max="4" width="9.88671875" customWidth="1"/>
    <col min="5" max="5" width="8.6640625" customWidth="1"/>
    <col min="6" max="7" width="11.44140625" customWidth="1"/>
    <col min="8" max="8" width="21.33203125" customWidth="1"/>
    <col min="9" max="9" width="3.6640625" customWidth="1"/>
    <col min="10" max="10" width="37.5546875" customWidth="1"/>
    <col min="11" max="11" width="13.6640625" customWidth="1"/>
    <col min="12" max="13" width="13.88671875" customWidth="1"/>
    <col min="14" max="26" width="15.88671875" customWidth="1"/>
    <col min="27" max="27" width="23.5546875" customWidth="1"/>
    <col min="28" max="28" width="48.6640625" customWidth="1"/>
    <col min="29" max="29" width="34.88671875" customWidth="1"/>
    <col min="30" max="30" width="16" customWidth="1"/>
  </cols>
  <sheetData>
    <row r="2" spans="2:32" s="102" customFormat="1" ht="18">
      <c r="B2" s="175" t="s">
        <v>11</v>
      </c>
      <c r="C2" s="175"/>
      <c r="D2" s="175"/>
      <c r="E2" s="175"/>
      <c r="F2" s="175"/>
      <c r="G2" s="175"/>
      <c r="H2" s="175"/>
      <c r="I2" s="175"/>
      <c r="J2" s="175"/>
      <c r="K2" s="175"/>
      <c r="L2" s="175"/>
      <c r="M2" s="175"/>
      <c r="N2" s="175"/>
      <c r="O2" s="175"/>
      <c r="P2" s="175"/>
      <c r="Q2" s="175"/>
      <c r="R2" s="175"/>
      <c r="S2" s="175"/>
      <c r="T2" s="175"/>
      <c r="U2" s="175"/>
      <c r="V2" s="175"/>
      <c r="W2" s="175"/>
      <c r="X2" s="175"/>
      <c r="Y2" s="175"/>
      <c r="Z2" s="175"/>
      <c r="AA2" s="175"/>
      <c r="AB2" t="s">
        <v>3</v>
      </c>
    </row>
    <row r="3" spans="2:32" s="102" customFormat="1" ht="21">
      <c r="B3" s="103" t="s">
        <v>99</v>
      </c>
      <c r="C3" s="71"/>
      <c r="D3" s="2"/>
      <c r="E3" s="2"/>
      <c r="F3" s="2"/>
      <c r="G3" s="104"/>
      <c r="H3" s="104"/>
      <c r="I3" s="104"/>
      <c r="J3" s="104"/>
      <c r="K3" s="104"/>
      <c r="L3" s="2"/>
      <c r="M3" s="2"/>
      <c r="N3" s="2"/>
      <c r="O3" s="2"/>
      <c r="P3" s="2"/>
      <c r="Q3" s="2"/>
      <c r="R3" s="2"/>
      <c r="S3" s="2"/>
      <c r="T3" s="2"/>
      <c r="U3" s="2"/>
      <c r="V3" s="2"/>
      <c r="W3" s="2"/>
      <c r="X3" s="2"/>
      <c r="Y3" s="2"/>
      <c r="Z3" s="2"/>
      <c r="AA3" s="2"/>
      <c r="AB3" s="4" t="s">
        <v>29</v>
      </c>
    </row>
    <row r="4" spans="2:32" ht="12" customHeight="1">
      <c r="E4" s="105"/>
      <c r="F4" s="105"/>
      <c r="G4" s="105"/>
      <c r="H4" s="105"/>
      <c r="I4" s="105"/>
      <c r="J4" s="101"/>
      <c r="K4" s="101"/>
      <c r="L4" s="101"/>
      <c r="M4" s="101"/>
      <c r="N4" s="101"/>
      <c r="O4" s="101"/>
      <c r="P4" s="101"/>
      <c r="Q4" s="101"/>
      <c r="R4" s="101"/>
      <c r="S4" s="101"/>
      <c r="T4" s="101"/>
      <c r="U4" s="101"/>
      <c r="V4" s="101"/>
      <c r="W4" s="101"/>
      <c r="X4" s="101"/>
      <c r="Y4" s="101"/>
      <c r="Z4" s="101"/>
      <c r="AA4" s="1"/>
      <c r="AB4" s="5" t="s">
        <v>129</v>
      </c>
      <c r="AC4" s="1"/>
      <c r="AD4" s="1"/>
      <c r="AE4" s="1"/>
      <c r="AF4" s="1"/>
    </row>
    <row r="5" spans="2:32" ht="15" thickBot="1">
      <c r="C5" s="106" t="s">
        <v>23</v>
      </c>
      <c r="E5" s="105"/>
      <c r="F5" s="105"/>
      <c r="G5" s="105"/>
      <c r="I5" s="105"/>
      <c r="J5" s="106" t="s">
        <v>24</v>
      </c>
      <c r="L5" s="107"/>
      <c r="M5" s="107"/>
      <c r="N5" s="107"/>
      <c r="O5" s="107"/>
      <c r="P5" s="107"/>
      <c r="Q5" s="107"/>
      <c r="R5" s="107"/>
      <c r="S5" s="107"/>
      <c r="T5" s="107"/>
      <c r="U5" s="107"/>
      <c r="V5" s="107"/>
      <c r="W5" s="107"/>
      <c r="X5" s="107"/>
      <c r="Y5" s="107"/>
      <c r="Z5" s="107"/>
      <c r="AA5" s="1"/>
      <c r="AB5" s="1"/>
      <c r="AC5" s="1"/>
      <c r="AD5" s="1"/>
      <c r="AE5" s="1"/>
      <c r="AF5" s="1"/>
    </row>
    <row r="6" spans="2:32" ht="15" thickBot="1">
      <c r="B6" s="194" t="s">
        <v>25</v>
      </c>
      <c r="C6" s="192" t="s">
        <v>26</v>
      </c>
      <c r="D6" s="190" t="s">
        <v>27</v>
      </c>
      <c r="E6" s="190" t="s">
        <v>13</v>
      </c>
      <c r="F6" s="190" t="s">
        <v>16</v>
      </c>
      <c r="G6" s="190" t="s">
        <v>64</v>
      </c>
      <c r="H6" s="188" t="s">
        <v>56</v>
      </c>
      <c r="I6" s="105"/>
      <c r="J6" s="185" t="s">
        <v>115</v>
      </c>
      <c r="K6" s="186"/>
      <c r="L6" s="186"/>
      <c r="M6" s="186"/>
      <c r="N6" s="187"/>
      <c r="O6" s="182" t="s">
        <v>113</v>
      </c>
      <c r="P6" s="183"/>
      <c r="Q6" s="183"/>
      <c r="R6" s="183"/>
      <c r="S6" s="183"/>
      <c r="T6" s="183"/>
      <c r="U6" s="183"/>
      <c r="V6" s="183"/>
      <c r="W6" s="183"/>
      <c r="X6" s="183"/>
      <c r="Y6" s="183"/>
      <c r="Z6" s="183"/>
      <c r="AA6" s="184"/>
      <c r="AB6" s="1"/>
      <c r="AC6" s="1"/>
      <c r="AD6" s="1"/>
      <c r="AE6" s="1"/>
      <c r="AF6" s="1"/>
    </row>
    <row r="7" spans="2:32" ht="131.25" customHeight="1" thickBot="1">
      <c r="B7" s="195"/>
      <c r="C7" s="193"/>
      <c r="D7" s="191"/>
      <c r="E7" s="191"/>
      <c r="F7" s="191"/>
      <c r="G7" s="191"/>
      <c r="H7" s="189"/>
      <c r="I7" s="108" t="s">
        <v>25</v>
      </c>
      <c r="J7" s="109" t="s">
        <v>130</v>
      </c>
      <c r="K7" s="110" t="s">
        <v>14</v>
      </c>
      <c r="L7" s="111" t="s">
        <v>13</v>
      </c>
      <c r="M7" s="112" t="s">
        <v>16</v>
      </c>
      <c r="N7" s="113" t="s">
        <v>64</v>
      </c>
      <c r="O7" s="114" t="s">
        <v>118</v>
      </c>
      <c r="P7" s="115" t="s">
        <v>119</v>
      </c>
      <c r="Q7" s="116" t="s">
        <v>120</v>
      </c>
      <c r="R7" s="115" t="s">
        <v>131</v>
      </c>
      <c r="S7" s="115" t="s">
        <v>121</v>
      </c>
      <c r="T7" s="115" t="s">
        <v>122</v>
      </c>
      <c r="U7" s="114" t="s">
        <v>132</v>
      </c>
      <c r="V7" s="115" t="s">
        <v>123</v>
      </c>
      <c r="W7" s="115" t="s">
        <v>124</v>
      </c>
      <c r="X7" s="114" t="s">
        <v>133</v>
      </c>
      <c r="Y7" s="115" t="s">
        <v>125</v>
      </c>
      <c r="Z7" s="115" t="s">
        <v>126</v>
      </c>
      <c r="AA7" s="114" t="s">
        <v>57</v>
      </c>
      <c r="AB7" s="154" t="s">
        <v>112</v>
      </c>
      <c r="AC7" s="1"/>
      <c r="AD7" s="1"/>
      <c r="AE7" s="1"/>
      <c r="AF7" s="1"/>
    </row>
    <row r="8" spans="2:32" ht="15.6">
      <c r="B8" s="119">
        <v>1</v>
      </c>
      <c r="C8" s="75" t="s">
        <v>28</v>
      </c>
      <c r="D8" s="85"/>
      <c r="E8" s="85"/>
      <c r="F8" s="120">
        <f>D8*E8</f>
        <v>0</v>
      </c>
      <c r="G8" s="81"/>
      <c r="H8" s="121">
        <f>F8*G8/1000</f>
        <v>0</v>
      </c>
      <c r="I8" s="122">
        <v>1</v>
      </c>
      <c r="J8" s="75" t="s">
        <v>28</v>
      </c>
      <c r="K8" s="72"/>
      <c r="L8" s="72"/>
      <c r="M8" s="120">
        <f>K8*L8</f>
        <v>0</v>
      </c>
      <c r="N8" s="86"/>
      <c r="O8" s="92"/>
      <c r="P8" s="123">
        <f>M8*O8</f>
        <v>0</v>
      </c>
      <c r="Q8" s="86"/>
      <c r="R8" s="95"/>
      <c r="S8" s="124">
        <f>M8*R8</f>
        <v>0</v>
      </c>
      <c r="T8" s="97"/>
      <c r="U8" s="95"/>
      <c r="V8" s="125">
        <f>U8*M8</f>
        <v>0</v>
      </c>
      <c r="W8" s="99"/>
      <c r="X8" s="95"/>
      <c r="Y8" s="123">
        <f>M8*X8</f>
        <v>0</v>
      </c>
      <c r="Z8" s="86"/>
      <c r="AA8" s="153">
        <f>(P8*Q8/1000)+(S8*T8/1000)+(V8*W8/1000)+(Y8*Z8/1000)</f>
        <v>0</v>
      </c>
      <c r="AB8" s="155" t="str">
        <f>IF(Q8+T8+W8+Z8&lt;&gt;N8,"Darbo valandų skaičius nesutampa su nurodytu N stulpelyje","")</f>
        <v/>
      </c>
      <c r="AC8" s="1"/>
      <c r="AD8" s="1"/>
      <c r="AE8" s="1"/>
      <c r="AF8" s="1"/>
    </row>
    <row r="9" spans="2:32" ht="15.6">
      <c r="B9" s="128">
        <v>2</v>
      </c>
      <c r="C9" s="75" t="s">
        <v>28</v>
      </c>
      <c r="D9" s="76"/>
      <c r="E9" s="76"/>
      <c r="F9" s="129">
        <f t="shared" ref="F9:F25" si="0">D9*E9</f>
        <v>0</v>
      </c>
      <c r="G9" s="77"/>
      <c r="H9" s="130">
        <f t="shared" ref="H9:H25" si="1">F9*G9/1000</f>
        <v>0</v>
      </c>
      <c r="I9" s="122">
        <v>2</v>
      </c>
      <c r="J9" s="75" t="s">
        <v>28</v>
      </c>
      <c r="K9" s="78"/>
      <c r="L9" s="74"/>
      <c r="M9" s="120">
        <f t="shared" ref="M9:M25" si="2">K9*L9</f>
        <v>0</v>
      </c>
      <c r="N9" s="87"/>
      <c r="O9" s="92"/>
      <c r="P9" s="123">
        <f t="shared" ref="P9:P25" si="3">M9*O9</f>
        <v>0</v>
      </c>
      <c r="Q9" s="86"/>
      <c r="R9" s="95"/>
      <c r="S9" s="124">
        <f t="shared" ref="S9:S25" si="4">M9*R9</f>
        <v>0</v>
      </c>
      <c r="T9" s="97"/>
      <c r="U9" s="95"/>
      <c r="V9" s="125">
        <f t="shared" ref="V9:V25" si="5">U9*M9</f>
        <v>0</v>
      </c>
      <c r="W9" s="99"/>
      <c r="X9" s="95"/>
      <c r="Y9" s="37">
        <f t="shared" ref="Y9:Y25" si="6">M9*X9</f>
        <v>0</v>
      </c>
      <c r="Z9" s="87"/>
      <c r="AA9" s="153">
        <f t="shared" ref="AA9:AA25" si="7">(P9*Q9/1000)+(S9*T9/1000)+(V9*W9/1000)+(Y9*Z9/1000)</f>
        <v>0</v>
      </c>
      <c r="AB9" s="155" t="str">
        <f t="shared" ref="AB9:AB25" si="8">IF(Q9+T9+W9+Z9&lt;&gt;N9,"Darbo valandų skaičius nesutampa su nurodytu N stulpelyje","")</f>
        <v/>
      </c>
      <c r="AC9" s="1"/>
      <c r="AD9" s="1"/>
      <c r="AE9" s="1"/>
      <c r="AF9" s="1"/>
    </row>
    <row r="10" spans="2:32" ht="15.6">
      <c r="B10" s="128">
        <v>3</v>
      </c>
      <c r="C10" s="75" t="s">
        <v>28</v>
      </c>
      <c r="D10" s="74"/>
      <c r="E10" s="74"/>
      <c r="F10" s="129">
        <f t="shared" si="0"/>
        <v>0</v>
      </c>
      <c r="G10" s="77"/>
      <c r="H10" s="130">
        <f t="shared" si="1"/>
        <v>0</v>
      </c>
      <c r="I10" s="122">
        <v>3</v>
      </c>
      <c r="J10" s="75" t="s">
        <v>28</v>
      </c>
      <c r="K10" s="74"/>
      <c r="L10" s="74"/>
      <c r="M10" s="120">
        <f t="shared" si="2"/>
        <v>0</v>
      </c>
      <c r="N10" s="87"/>
      <c r="O10" s="92"/>
      <c r="P10" s="123">
        <f t="shared" si="3"/>
        <v>0</v>
      </c>
      <c r="Q10" s="86"/>
      <c r="R10" s="95"/>
      <c r="S10" s="124">
        <f t="shared" si="4"/>
        <v>0</v>
      </c>
      <c r="T10" s="97"/>
      <c r="U10" s="95"/>
      <c r="V10" s="125">
        <f t="shared" si="5"/>
        <v>0</v>
      </c>
      <c r="W10" s="99"/>
      <c r="X10" s="95"/>
      <c r="Y10" s="37">
        <f t="shared" si="6"/>
        <v>0</v>
      </c>
      <c r="Z10" s="87"/>
      <c r="AA10" s="153">
        <f t="shared" si="7"/>
        <v>0</v>
      </c>
      <c r="AB10" s="155" t="str">
        <f t="shared" si="8"/>
        <v/>
      </c>
      <c r="AC10" s="1"/>
      <c r="AD10" s="1"/>
      <c r="AE10" s="1"/>
      <c r="AF10" s="1"/>
    </row>
    <row r="11" spans="2:32" ht="15.6">
      <c r="B11" s="119">
        <v>4</v>
      </c>
      <c r="C11" s="75" t="s">
        <v>28</v>
      </c>
      <c r="D11" s="76"/>
      <c r="E11" s="76"/>
      <c r="F11" s="129">
        <f t="shared" si="0"/>
        <v>0</v>
      </c>
      <c r="G11" s="77"/>
      <c r="H11" s="131">
        <f t="shared" si="1"/>
        <v>0</v>
      </c>
      <c r="I11" s="132">
        <v>4</v>
      </c>
      <c r="J11" s="75" t="s">
        <v>28</v>
      </c>
      <c r="K11" s="74"/>
      <c r="L11" s="74"/>
      <c r="M11" s="120">
        <f t="shared" si="2"/>
        <v>0</v>
      </c>
      <c r="N11" s="87"/>
      <c r="O11" s="92"/>
      <c r="P11" s="123">
        <f t="shared" si="3"/>
        <v>0</v>
      </c>
      <c r="Q11" s="86"/>
      <c r="R11" s="95"/>
      <c r="S11" s="124">
        <f t="shared" si="4"/>
        <v>0</v>
      </c>
      <c r="T11" s="97"/>
      <c r="U11" s="95"/>
      <c r="V11" s="125">
        <f t="shared" si="5"/>
        <v>0</v>
      </c>
      <c r="W11" s="99"/>
      <c r="X11" s="95"/>
      <c r="Y11" s="37">
        <f t="shared" si="6"/>
        <v>0</v>
      </c>
      <c r="Z11" s="87"/>
      <c r="AA11" s="153">
        <f t="shared" si="7"/>
        <v>0</v>
      </c>
      <c r="AB11" s="155" t="str">
        <f t="shared" si="8"/>
        <v/>
      </c>
      <c r="AC11" s="1"/>
      <c r="AD11" s="1"/>
      <c r="AE11" s="1"/>
      <c r="AF11" s="1"/>
    </row>
    <row r="12" spans="2:32" ht="15.6">
      <c r="B12" s="128">
        <v>5</v>
      </c>
      <c r="C12" s="75" t="s">
        <v>28</v>
      </c>
      <c r="D12" s="74"/>
      <c r="E12" s="74"/>
      <c r="F12" s="129">
        <f t="shared" si="0"/>
        <v>0</v>
      </c>
      <c r="G12" s="77"/>
      <c r="H12" s="131">
        <f t="shared" si="1"/>
        <v>0</v>
      </c>
      <c r="I12" s="122">
        <v>5</v>
      </c>
      <c r="J12" s="75" t="s">
        <v>28</v>
      </c>
      <c r="K12" s="74"/>
      <c r="L12" s="74"/>
      <c r="M12" s="120">
        <f t="shared" si="2"/>
        <v>0</v>
      </c>
      <c r="N12" s="87"/>
      <c r="O12" s="92"/>
      <c r="P12" s="123">
        <f t="shared" si="3"/>
        <v>0</v>
      </c>
      <c r="Q12" s="86"/>
      <c r="R12" s="95"/>
      <c r="S12" s="124">
        <f t="shared" si="4"/>
        <v>0</v>
      </c>
      <c r="T12" s="80"/>
      <c r="U12" s="95"/>
      <c r="V12" s="125">
        <f t="shared" si="5"/>
        <v>0</v>
      </c>
      <c r="W12" s="99"/>
      <c r="X12" s="95"/>
      <c r="Y12" s="37">
        <f t="shared" si="6"/>
        <v>0</v>
      </c>
      <c r="Z12" s="87"/>
      <c r="AA12" s="153">
        <f t="shared" si="7"/>
        <v>0</v>
      </c>
      <c r="AB12" s="155" t="str">
        <f t="shared" si="8"/>
        <v/>
      </c>
      <c r="AD12" s="1"/>
      <c r="AE12" s="1"/>
      <c r="AF12" s="1"/>
    </row>
    <row r="13" spans="2:32" ht="15.6">
      <c r="B13" s="128">
        <v>6</v>
      </c>
      <c r="C13" s="75" t="s">
        <v>28</v>
      </c>
      <c r="D13" s="74"/>
      <c r="E13" s="74"/>
      <c r="F13" s="129">
        <f t="shared" si="0"/>
        <v>0</v>
      </c>
      <c r="G13" s="77"/>
      <c r="H13" s="131">
        <f t="shared" si="1"/>
        <v>0</v>
      </c>
      <c r="I13" s="122">
        <v>6</v>
      </c>
      <c r="J13" s="75" t="s">
        <v>28</v>
      </c>
      <c r="K13" s="78"/>
      <c r="L13" s="74"/>
      <c r="M13" s="120">
        <f t="shared" si="2"/>
        <v>0</v>
      </c>
      <c r="N13" s="87"/>
      <c r="O13" s="92"/>
      <c r="P13" s="123">
        <f t="shared" si="3"/>
        <v>0</v>
      </c>
      <c r="Q13" s="86"/>
      <c r="R13" s="95"/>
      <c r="S13" s="124">
        <f t="shared" si="4"/>
        <v>0</v>
      </c>
      <c r="T13" s="80"/>
      <c r="U13" s="95"/>
      <c r="V13" s="125">
        <f t="shared" si="5"/>
        <v>0</v>
      </c>
      <c r="W13" s="99"/>
      <c r="X13" s="95"/>
      <c r="Y13" s="37">
        <f t="shared" si="6"/>
        <v>0</v>
      </c>
      <c r="Z13" s="87"/>
      <c r="AA13" s="153">
        <f t="shared" si="7"/>
        <v>0</v>
      </c>
      <c r="AB13" s="155" t="str">
        <f t="shared" si="8"/>
        <v/>
      </c>
      <c r="AC13" s="1"/>
      <c r="AD13" s="1"/>
      <c r="AE13" s="1"/>
      <c r="AF13" s="1"/>
    </row>
    <row r="14" spans="2:32" ht="15.6">
      <c r="B14" s="119">
        <v>7</v>
      </c>
      <c r="C14" s="75" t="s">
        <v>28</v>
      </c>
      <c r="D14" s="74"/>
      <c r="E14" s="74"/>
      <c r="F14" s="129">
        <f t="shared" si="0"/>
        <v>0</v>
      </c>
      <c r="G14" s="77"/>
      <c r="H14" s="131">
        <f t="shared" si="1"/>
        <v>0</v>
      </c>
      <c r="I14" s="122">
        <v>7</v>
      </c>
      <c r="J14" s="75" t="s">
        <v>28</v>
      </c>
      <c r="K14" s="74"/>
      <c r="L14" s="74"/>
      <c r="M14" s="120">
        <f t="shared" si="2"/>
        <v>0</v>
      </c>
      <c r="N14" s="87"/>
      <c r="O14" s="92"/>
      <c r="P14" s="123">
        <f t="shared" si="3"/>
        <v>0</v>
      </c>
      <c r="Q14" s="86"/>
      <c r="R14" s="95"/>
      <c r="S14" s="124">
        <f t="shared" si="4"/>
        <v>0</v>
      </c>
      <c r="T14" s="80"/>
      <c r="U14" s="95"/>
      <c r="V14" s="125">
        <f t="shared" si="5"/>
        <v>0</v>
      </c>
      <c r="W14" s="99"/>
      <c r="X14" s="95"/>
      <c r="Y14" s="37">
        <f t="shared" si="6"/>
        <v>0</v>
      </c>
      <c r="Z14" s="87"/>
      <c r="AA14" s="153">
        <f t="shared" si="7"/>
        <v>0</v>
      </c>
      <c r="AB14" s="155" t="str">
        <f t="shared" si="8"/>
        <v/>
      </c>
      <c r="AC14" s="1"/>
      <c r="AD14" s="1"/>
      <c r="AE14" s="1"/>
      <c r="AF14" s="1"/>
    </row>
    <row r="15" spans="2:32" ht="15.6">
      <c r="B15" s="128">
        <v>8</v>
      </c>
      <c r="C15" s="75" t="s">
        <v>28</v>
      </c>
      <c r="D15" s="74"/>
      <c r="E15" s="74"/>
      <c r="F15" s="129">
        <f t="shared" si="0"/>
        <v>0</v>
      </c>
      <c r="G15" s="77"/>
      <c r="H15" s="131">
        <f t="shared" si="1"/>
        <v>0</v>
      </c>
      <c r="I15" s="132">
        <v>8</v>
      </c>
      <c r="J15" s="75" t="s">
        <v>28</v>
      </c>
      <c r="K15" s="74"/>
      <c r="L15" s="74"/>
      <c r="M15" s="120">
        <f t="shared" si="2"/>
        <v>0</v>
      </c>
      <c r="N15" s="87"/>
      <c r="O15" s="92"/>
      <c r="P15" s="123">
        <f t="shared" si="3"/>
        <v>0</v>
      </c>
      <c r="Q15" s="86"/>
      <c r="R15" s="95"/>
      <c r="S15" s="124">
        <f t="shared" si="4"/>
        <v>0</v>
      </c>
      <c r="T15" s="80"/>
      <c r="U15" s="95"/>
      <c r="V15" s="125">
        <f t="shared" si="5"/>
        <v>0</v>
      </c>
      <c r="W15" s="99"/>
      <c r="X15" s="95"/>
      <c r="Y15" s="37">
        <f t="shared" si="6"/>
        <v>0</v>
      </c>
      <c r="Z15" s="87"/>
      <c r="AA15" s="153">
        <f t="shared" si="7"/>
        <v>0</v>
      </c>
      <c r="AB15" s="155" t="str">
        <f t="shared" si="8"/>
        <v/>
      </c>
      <c r="AC15" s="1"/>
      <c r="AD15" s="1"/>
      <c r="AE15" s="1"/>
      <c r="AF15" s="1"/>
    </row>
    <row r="16" spans="2:32" ht="15.6">
      <c r="B16" s="128">
        <v>9</v>
      </c>
      <c r="C16" s="75" t="s">
        <v>28</v>
      </c>
      <c r="D16" s="74"/>
      <c r="E16" s="74"/>
      <c r="F16" s="129">
        <f t="shared" si="0"/>
        <v>0</v>
      </c>
      <c r="G16" s="77"/>
      <c r="H16" s="131">
        <f t="shared" si="1"/>
        <v>0</v>
      </c>
      <c r="I16" s="122">
        <v>9</v>
      </c>
      <c r="J16" s="75" t="s">
        <v>28</v>
      </c>
      <c r="K16" s="74"/>
      <c r="L16" s="74"/>
      <c r="M16" s="120">
        <f t="shared" si="2"/>
        <v>0</v>
      </c>
      <c r="N16" s="87"/>
      <c r="O16" s="92"/>
      <c r="P16" s="123">
        <f t="shared" si="3"/>
        <v>0</v>
      </c>
      <c r="Q16" s="86"/>
      <c r="R16" s="95"/>
      <c r="S16" s="124">
        <f t="shared" si="4"/>
        <v>0</v>
      </c>
      <c r="T16" s="80"/>
      <c r="U16" s="95"/>
      <c r="V16" s="125">
        <f t="shared" si="5"/>
        <v>0</v>
      </c>
      <c r="W16" s="99"/>
      <c r="X16" s="95"/>
      <c r="Y16" s="37">
        <f t="shared" si="6"/>
        <v>0</v>
      </c>
      <c r="Z16" s="87"/>
      <c r="AA16" s="153">
        <f t="shared" si="7"/>
        <v>0</v>
      </c>
      <c r="AB16" s="155" t="str">
        <f t="shared" si="8"/>
        <v/>
      </c>
      <c r="AC16" s="1"/>
      <c r="AD16" s="1"/>
      <c r="AE16" s="1"/>
      <c r="AF16" s="1"/>
    </row>
    <row r="17" spans="2:38" ht="15.6">
      <c r="B17" s="119">
        <v>10</v>
      </c>
      <c r="C17" s="75" t="s">
        <v>28</v>
      </c>
      <c r="D17" s="74"/>
      <c r="E17" s="74"/>
      <c r="F17" s="129">
        <f t="shared" si="0"/>
        <v>0</v>
      </c>
      <c r="G17" s="77"/>
      <c r="H17" s="131">
        <f t="shared" si="1"/>
        <v>0</v>
      </c>
      <c r="I17" s="122">
        <v>10</v>
      </c>
      <c r="J17" s="75" t="s">
        <v>28</v>
      </c>
      <c r="K17" s="74"/>
      <c r="L17" s="74"/>
      <c r="M17" s="120">
        <f t="shared" si="2"/>
        <v>0</v>
      </c>
      <c r="N17" s="87"/>
      <c r="O17" s="92"/>
      <c r="P17" s="123">
        <f t="shared" si="3"/>
        <v>0</v>
      </c>
      <c r="Q17" s="86"/>
      <c r="R17" s="95"/>
      <c r="S17" s="124">
        <f t="shared" si="4"/>
        <v>0</v>
      </c>
      <c r="T17" s="80"/>
      <c r="U17" s="95"/>
      <c r="V17" s="125">
        <f t="shared" si="5"/>
        <v>0</v>
      </c>
      <c r="W17" s="99"/>
      <c r="X17" s="95"/>
      <c r="Y17" s="37">
        <f t="shared" si="6"/>
        <v>0</v>
      </c>
      <c r="Z17" s="87"/>
      <c r="AA17" s="153">
        <f t="shared" si="7"/>
        <v>0</v>
      </c>
      <c r="AB17" s="155" t="str">
        <f t="shared" si="8"/>
        <v/>
      </c>
      <c r="AC17" s="1"/>
      <c r="AD17" s="1"/>
      <c r="AE17" s="1"/>
      <c r="AF17" s="1"/>
    </row>
    <row r="18" spans="2:38" ht="15.6">
      <c r="B18" s="128">
        <v>11</v>
      </c>
      <c r="C18" s="75" t="s">
        <v>28</v>
      </c>
      <c r="D18" s="74"/>
      <c r="E18" s="74"/>
      <c r="F18" s="129">
        <f t="shared" si="0"/>
        <v>0</v>
      </c>
      <c r="G18" s="77"/>
      <c r="H18" s="131">
        <f t="shared" si="1"/>
        <v>0</v>
      </c>
      <c r="I18" s="122">
        <v>11</v>
      </c>
      <c r="J18" s="75" t="s">
        <v>28</v>
      </c>
      <c r="K18" s="74"/>
      <c r="L18" s="74"/>
      <c r="M18" s="120">
        <f t="shared" si="2"/>
        <v>0</v>
      </c>
      <c r="N18" s="87"/>
      <c r="O18" s="92"/>
      <c r="P18" s="123">
        <f t="shared" si="3"/>
        <v>0</v>
      </c>
      <c r="Q18" s="86"/>
      <c r="R18" s="95"/>
      <c r="S18" s="124">
        <f t="shared" si="4"/>
        <v>0</v>
      </c>
      <c r="T18" s="80"/>
      <c r="U18" s="95"/>
      <c r="V18" s="125">
        <f t="shared" si="5"/>
        <v>0</v>
      </c>
      <c r="W18" s="99"/>
      <c r="X18" s="95"/>
      <c r="Y18" s="37">
        <f t="shared" si="6"/>
        <v>0</v>
      </c>
      <c r="Z18" s="87"/>
      <c r="AA18" s="153">
        <f t="shared" si="7"/>
        <v>0</v>
      </c>
      <c r="AB18" s="155" t="str">
        <f t="shared" si="8"/>
        <v/>
      </c>
      <c r="AC18" s="1"/>
      <c r="AD18" s="1"/>
      <c r="AE18" s="1"/>
      <c r="AF18" s="1"/>
    </row>
    <row r="19" spans="2:38" ht="15.6">
      <c r="B19" s="128">
        <v>12</v>
      </c>
      <c r="C19" s="75" t="s">
        <v>28</v>
      </c>
      <c r="D19" s="74"/>
      <c r="E19" s="74"/>
      <c r="F19" s="129">
        <f t="shared" si="0"/>
        <v>0</v>
      </c>
      <c r="G19" s="77"/>
      <c r="H19" s="131">
        <f t="shared" si="1"/>
        <v>0</v>
      </c>
      <c r="I19" s="132">
        <v>12</v>
      </c>
      <c r="J19" s="75" t="s">
        <v>28</v>
      </c>
      <c r="K19" s="74"/>
      <c r="L19" s="74"/>
      <c r="M19" s="120">
        <f t="shared" si="2"/>
        <v>0</v>
      </c>
      <c r="N19" s="87"/>
      <c r="O19" s="92"/>
      <c r="P19" s="123">
        <f t="shared" si="3"/>
        <v>0</v>
      </c>
      <c r="Q19" s="86"/>
      <c r="R19" s="95"/>
      <c r="S19" s="124">
        <f t="shared" si="4"/>
        <v>0</v>
      </c>
      <c r="T19" s="80"/>
      <c r="U19" s="95"/>
      <c r="V19" s="125">
        <f t="shared" si="5"/>
        <v>0</v>
      </c>
      <c r="W19" s="99"/>
      <c r="X19" s="95"/>
      <c r="Y19" s="37">
        <f t="shared" si="6"/>
        <v>0</v>
      </c>
      <c r="Z19" s="87"/>
      <c r="AA19" s="153">
        <f t="shared" si="7"/>
        <v>0</v>
      </c>
      <c r="AB19" s="155" t="str">
        <f t="shared" si="8"/>
        <v/>
      </c>
      <c r="AC19" s="1"/>
      <c r="AD19" s="1"/>
      <c r="AE19" s="1"/>
      <c r="AF19" s="1"/>
    </row>
    <row r="20" spans="2:38" ht="15.6">
      <c r="B20" s="119">
        <v>13</v>
      </c>
      <c r="C20" s="75" t="s">
        <v>28</v>
      </c>
      <c r="D20" s="74"/>
      <c r="E20" s="74"/>
      <c r="F20" s="129">
        <f t="shared" si="0"/>
        <v>0</v>
      </c>
      <c r="G20" s="77"/>
      <c r="H20" s="131">
        <f t="shared" si="1"/>
        <v>0</v>
      </c>
      <c r="I20" s="122">
        <v>13</v>
      </c>
      <c r="J20" s="75" t="s">
        <v>28</v>
      </c>
      <c r="K20" s="74"/>
      <c r="L20" s="74"/>
      <c r="M20" s="120">
        <f t="shared" si="2"/>
        <v>0</v>
      </c>
      <c r="N20" s="87"/>
      <c r="O20" s="92"/>
      <c r="P20" s="123">
        <f t="shared" si="3"/>
        <v>0</v>
      </c>
      <c r="Q20" s="86"/>
      <c r="R20" s="95"/>
      <c r="S20" s="124">
        <f t="shared" si="4"/>
        <v>0</v>
      </c>
      <c r="T20" s="80"/>
      <c r="U20" s="95"/>
      <c r="V20" s="125">
        <f t="shared" si="5"/>
        <v>0</v>
      </c>
      <c r="W20" s="99"/>
      <c r="X20" s="95"/>
      <c r="Y20" s="37">
        <f t="shared" si="6"/>
        <v>0</v>
      </c>
      <c r="Z20" s="87"/>
      <c r="AA20" s="153">
        <f t="shared" si="7"/>
        <v>0</v>
      </c>
      <c r="AB20" s="155" t="str">
        <f t="shared" si="8"/>
        <v/>
      </c>
      <c r="AC20" s="1"/>
      <c r="AD20" s="1"/>
      <c r="AE20" s="1"/>
      <c r="AF20" s="1"/>
    </row>
    <row r="21" spans="2:38" ht="15.6">
      <c r="B21" s="128">
        <v>14</v>
      </c>
      <c r="C21" s="75" t="s">
        <v>28</v>
      </c>
      <c r="D21" s="74"/>
      <c r="E21" s="74"/>
      <c r="F21" s="129">
        <f t="shared" si="0"/>
        <v>0</v>
      </c>
      <c r="G21" s="77"/>
      <c r="H21" s="131">
        <f t="shared" si="1"/>
        <v>0</v>
      </c>
      <c r="I21" s="122">
        <v>14</v>
      </c>
      <c r="J21" s="75" t="s">
        <v>28</v>
      </c>
      <c r="K21" s="79"/>
      <c r="L21" s="74"/>
      <c r="M21" s="120">
        <f t="shared" si="2"/>
        <v>0</v>
      </c>
      <c r="N21" s="87"/>
      <c r="O21" s="92"/>
      <c r="P21" s="123">
        <f t="shared" si="3"/>
        <v>0</v>
      </c>
      <c r="Q21" s="86"/>
      <c r="R21" s="95"/>
      <c r="S21" s="124">
        <f t="shared" si="4"/>
        <v>0</v>
      </c>
      <c r="T21" s="80"/>
      <c r="U21" s="95"/>
      <c r="V21" s="125">
        <f t="shared" si="5"/>
        <v>0</v>
      </c>
      <c r="W21" s="99"/>
      <c r="X21" s="95"/>
      <c r="Y21" s="37">
        <f t="shared" si="6"/>
        <v>0</v>
      </c>
      <c r="Z21" s="87"/>
      <c r="AA21" s="153">
        <f t="shared" si="7"/>
        <v>0</v>
      </c>
      <c r="AB21" s="155" t="str">
        <f t="shared" si="8"/>
        <v/>
      </c>
      <c r="AC21" s="1"/>
      <c r="AD21" s="1"/>
      <c r="AE21" s="1"/>
      <c r="AF21" s="1"/>
    </row>
    <row r="22" spans="2:38" ht="15.6">
      <c r="B22" s="128">
        <v>15</v>
      </c>
      <c r="C22" s="75" t="s">
        <v>28</v>
      </c>
      <c r="D22" s="74"/>
      <c r="E22" s="74"/>
      <c r="F22" s="129">
        <f t="shared" si="0"/>
        <v>0</v>
      </c>
      <c r="G22" s="77"/>
      <c r="H22" s="131">
        <f t="shared" si="1"/>
        <v>0</v>
      </c>
      <c r="I22" s="122">
        <v>15</v>
      </c>
      <c r="J22" s="75" t="s">
        <v>28</v>
      </c>
      <c r="K22" s="74"/>
      <c r="L22" s="74"/>
      <c r="M22" s="120">
        <f t="shared" si="2"/>
        <v>0</v>
      </c>
      <c r="N22" s="87"/>
      <c r="O22" s="92"/>
      <c r="P22" s="123">
        <f t="shared" si="3"/>
        <v>0</v>
      </c>
      <c r="Q22" s="86"/>
      <c r="R22" s="95"/>
      <c r="S22" s="124">
        <f t="shared" si="4"/>
        <v>0</v>
      </c>
      <c r="T22" s="80"/>
      <c r="U22" s="95"/>
      <c r="V22" s="125">
        <f t="shared" si="5"/>
        <v>0</v>
      </c>
      <c r="W22" s="99"/>
      <c r="X22" s="95"/>
      <c r="Y22" s="37">
        <f t="shared" si="6"/>
        <v>0</v>
      </c>
      <c r="Z22" s="87"/>
      <c r="AA22" s="153">
        <f t="shared" si="7"/>
        <v>0</v>
      </c>
      <c r="AB22" s="155" t="str">
        <f t="shared" si="8"/>
        <v/>
      </c>
      <c r="AC22" s="1"/>
      <c r="AD22" s="1"/>
      <c r="AE22" s="1"/>
      <c r="AF22" s="1"/>
    </row>
    <row r="23" spans="2:38" ht="15.6">
      <c r="B23" s="119">
        <v>16</v>
      </c>
      <c r="C23" s="75" t="s">
        <v>28</v>
      </c>
      <c r="D23" s="74"/>
      <c r="E23" s="74"/>
      <c r="F23" s="129">
        <f t="shared" si="0"/>
        <v>0</v>
      </c>
      <c r="G23" s="77"/>
      <c r="H23" s="131">
        <f t="shared" si="1"/>
        <v>0</v>
      </c>
      <c r="I23" s="132">
        <v>16</v>
      </c>
      <c r="J23" s="75" t="s">
        <v>28</v>
      </c>
      <c r="K23" s="74"/>
      <c r="L23" s="74"/>
      <c r="M23" s="120">
        <f t="shared" si="2"/>
        <v>0</v>
      </c>
      <c r="N23" s="87"/>
      <c r="O23" s="92"/>
      <c r="P23" s="123">
        <f t="shared" si="3"/>
        <v>0</v>
      </c>
      <c r="Q23" s="86"/>
      <c r="R23" s="95"/>
      <c r="S23" s="124">
        <f t="shared" si="4"/>
        <v>0</v>
      </c>
      <c r="T23" s="80"/>
      <c r="U23" s="95"/>
      <c r="V23" s="125">
        <f t="shared" si="5"/>
        <v>0</v>
      </c>
      <c r="W23" s="99"/>
      <c r="X23" s="95"/>
      <c r="Y23" s="37">
        <f t="shared" si="6"/>
        <v>0</v>
      </c>
      <c r="Z23" s="87"/>
      <c r="AA23" s="153">
        <f t="shared" si="7"/>
        <v>0</v>
      </c>
      <c r="AB23" s="155" t="str">
        <f t="shared" si="8"/>
        <v/>
      </c>
      <c r="AC23" s="1"/>
      <c r="AD23" s="1"/>
      <c r="AE23" s="1"/>
      <c r="AF23" s="1"/>
    </row>
    <row r="24" spans="2:38" ht="15.6">
      <c r="B24" s="128">
        <v>17</v>
      </c>
      <c r="C24" s="75" t="s">
        <v>28</v>
      </c>
      <c r="D24" s="74"/>
      <c r="E24" s="74"/>
      <c r="F24" s="129">
        <f t="shared" si="0"/>
        <v>0</v>
      </c>
      <c r="G24" s="77"/>
      <c r="H24" s="131">
        <f t="shared" si="1"/>
        <v>0</v>
      </c>
      <c r="I24" s="122">
        <v>17</v>
      </c>
      <c r="J24" s="75" t="s">
        <v>28</v>
      </c>
      <c r="K24" s="74"/>
      <c r="L24" s="74"/>
      <c r="M24" s="120">
        <f t="shared" si="2"/>
        <v>0</v>
      </c>
      <c r="N24" s="87"/>
      <c r="O24" s="92"/>
      <c r="P24" s="123">
        <f t="shared" si="3"/>
        <v>0</v>
      </c>
      <c r="Q24" s="86"/>
      <c r="R24" s="95"/>
      <c r="S24" s="124">
        <f t="shared" si="4"/>
        <v>0</v>
      </c>
      <c r="T24" s="80"/>
      <c r="U24" s="95"/>
      <c r="V24" s="125">
        <f t="shared" si="5"/>
        <v>0</v>
      </c>
      <c r="W24" s="99"/>
      <c r="X24" s="95"/>
      <c r="Y24" s="37">
        <f t="shared" si="6"/>
        <v>0</v>
      </c>
      <c r="Z24" s="87"/>
      <c r="AA24" s="153">
        <f t="shared" si="7"/>
        <v>0</v>
      </c>
      <c r="AB24" s="155" t="str">
        <f t="shared" si="8"/>
        <v/>
      </c>
      <c r="AC24" s="1"/>
      <c r="AD24" s="1"/>
      <c r="AE24" s="1"/>
      <c r="AF24" s="1"/>
    </row>
    <row r="25" spans="2:38" ht="16.2" thickBot="1">
      <c r="B25" s="128">
        <v>18</v>
      </c>
      <c r="C25" s="75" t="s">
        <v>28</v>
      </c>
      <c r="D25" s="74"/>
      <c r="E25" s="74"/>
      <c r="F25" s="129">
        <f t="shared" si="0"/>
        <v>0</v>
      </c>
      <c r="G25" s="77"/>
      <c r="H25" s="131">
        <f t="shared" si="1"/>
        <v>0</v>
      </c>
      <c r="I25" s="122">
        <v>18</v>
      </c>
      <c r="J25" s="89" t="s">
        <v>28</v>
      </c>
      <c r="K25" s="76"/>
      <c r="L25" s="76"/>
      <c r="M25" s="133">
        <f t="shared" si="2"/>
        <v>0</v>
      </c>
      <c r="N25" s="90"/>
      <c r="O25" s="93"/>
      <c r="P25" s="134">
        <f t="shared" si="3"/>
        <v>0</v>
      </c>
      <c r="Q25" s="94"/>
      <c r="R25" s="96"/>
      <c r="S25" s="135">
        <f t="shared" si="4"/>
        <v>0</v>
      </c>
      <c r="T25" s="98"/>
      <c r="U25" s="96"/>
      <c r="V25" s="136">
        <f t="shared" si="5"/>
        <v>0</v>
      </c>
      <c r="W25" s="100"/>
      <c r="X25" s="96"/>
      <c r="Y25" s="137">
        <f t="shared" si="6"/>
        <v>0</v>
      </c>
      <c r="Z25" s="90"/>
      <c r="AA25" s="153">
        <f t="shared" si="7"/>
        <v>0</v>
      </c>
      <c r="AB25" s="155" t="str">
        <f t="shared" si="8"/>
        <v/>
      </c>
      <c r="AC25" s="1"/>
      <c r="AD25" s="1"/>
      <c r="AE25" s="1"/>
      <c r="AF25" s="1"/>
    </row>
    <row r="26" spans="2:38" ht="14.25" customHeight="1" thickBot="1">
      <c r="B26" s="138"/>
      <c r="C26" s="139" t="s">
        <v>15</v>
      </c>
      <c r="D26" s="140">
        <f>SUM(D8:D25)</f>
        <v>0</v>
      </c>
      <c r="E26" s="140">
        <f>SUM(E8:E25)</f>
        <v>0</v>
      </c>
      <c r="F26" s="141">
        <f>SUM(F8:F25)</f>
        <v>0</v>
      </c>
      <c r="G26" s="141"/>
      <c r="H26" s="142">
        <f>SUM(H8:H25)</f>
        <v>0</v>
      </c>
      <c r="I26" s="143"/>
      <c r="J26" s="144" t="s">
        <v>15</v>
      </c>
      <c r="K26" s="145">
        <f>SUM(K8:K25)</f>
        <v>0</v>
      </c>
      <c r="L26" s="145">
        <f>SUM(L8:L25)</f>
        <v>0</v>
      </c>
      <c r="M26" s="145">
        <f t="shared" ref="M26:AB26" si="9">SUM(M8:M25)</f>
        <v>0</v>
      </c>
      <c r="N26" s="146"/>
      <c r="O26" s="147"/>
      <c r="P26" s="145"/>
      <c r="Q26" s="146"/>
      <c r="R26" s="146"/>
      <c r="S26" s="146"/>
      <c r="T26" s="146"/>
      <c r="U26" s="146"/>
      <c r="V26" s="146"/>
      <c r="W26" s="146"/>
      <c r="X26" s="146"/>
      <c r="Y26" s="146"/>
      <c r="Z26" s="146"/>
      <c r="AA26" s="146">
        <f>SUM(AA8:AA25)</f>
        <v>0</v>
      </c>
      <c r="AB26" s="156">
        <f t="shared" si="9"/>
        <v>0</v>
      </c>
      <c r="AC26" s="149"/>
      <c r="AD26" s="149"/>
      <c r="AE26" s="149"/>
      <c r="AF26" s="1"/>
    </row>
    <row r="27" spans="2:38" ht="15" thickBot="1"/>
    <row r="28" spans="2:38" ht="361.5" customHeight="1" thickBot="1">
      <c r="B28" s="105"/>
      <c r="C28" s="150" t="s">
        <v>134</v>
      </c>
      <c r="D28" s="176" t="s">
        <v>128</v>
      </c>
      <c r="E28" s="177"/>
      <c r="F28" s="177"/>
      <c r="G28" s="177"/>
      <c r="H28" s="178"/>
      <c r="I28" s="151"/>
      <c r="J28" s="152" t="s">
        <v>116</v>
      </c>
      <c r="K28" s="179" t="s">
        <v>128</v>
      </c>
      <c r="L28" s="180"/>
      <c r="M28" s="180"/>
      <c r="N28" s="180"/>
      <c r="O28" s="180"/>
      <c r="P28" s="180"/>
      <c r="Q28" s="180"/>
      <c r="R28" s="180"/>
      <c r="S28" s="180"/>
      <c r="T28" s="180"/>
      <c r="U28" s="180"/>
      <c r="V28" s="180"/>
      <c r="W28" s="180"/>
      <c r="X28" s="180"/>
      <c r="Y28" s="180"/>
      <c r="Z28" s="180"/>
      <c r="AA28" s="181"/>
      <c r="AD28" s="1">
        <v>2</v>
      </c>
      <c r="AE28" s="1"/>
      <c r="AF28" s="1"/>
      <c r="AG28" s="1"/>
      <c r="AH28" s="1"/>
      <c r="AI28" s="1"/>
      <c r="AJ28" s="1"/>
      <c r="AK28" s="1"/>
      <c r="AL28" s="1"/>
    </row>
  </sheetData>
  <sheetProtection algorithmName="SHA-512" hashValue="dV5GX0v4BMW1LWWGGBEl3X3X6sB7OrRK0ola5WiLFFzzw71LsgPbcOL6y7gWov1aXHQ8mqazg3zHDTd5o1T7gA==" saltValue="hL2uaWrTwH1mEdpOf54rlA==" spinCount="100000" sheet="1" objects="1" scenarios="1"/>
  <mergeCells count="12">
    <mergeCell ref="D28:H28"/>
    <mergeCell ref="K28:AA28"/>
    <mergeCell ref="B2:AA2"/>
    <mergeCell ref="B6:B7"/>
    <mergeCell ref="C6:C7"/>
    <mergeCell ref="D6:D7"/>
    <mergeCell ref="E6:E7"/>
    <mergeCell ref="F6:F7"/>
    <mergeCell ref="G6:G7"/>
    <mergeCell ref="H6:H7"/>
    <mergeCell ref="J6:N6"/>
    <mergeCell ref="O6:AA6"/>
  </mergeCells>
  <hyperlinks>
    <hyperlink ref="B2:AA2" location="Pagrindinis!A1" display="GALUTINĖS ENERGIJOS VARTOJIMO ANALIZĖ IR PRELIMINARŪS TECHNINIAI SPRENDIMAI" xr:uid="{794D9C36-B2C3-4245-9C5E-C7D5AB280D75}"/>
  </hyperlinks>
  <pageMargins left="1" right="1" top="1" bottom="1" header="0.5" footer="0.5"/>
  <pageSetup scale="21" orientation="portrait" r:id="rId1"/>
  <colBreaks count="1" manualBreakCount="1">
    <brk id="20" max="97" man="1"/>
  </colBreaks>
  <extLst>
    <ext xmlns:x14="http://schemas.microsoft.com/office/spreadsheetml/2009/9/main" uri="{CCE6A557-97BC-4b89-ADB6-D9C93CAAB3DF}">
      <x14:dataValidations xmlns:xm="http://schemas.microsoft.com/office/excel/2006/main" count="1">
        <x14:dataValidation type="list" allowBlank="1" showInputMessage="1" showErrorMessage="1" xr:uid="{81877B40-D1F9-4CCB-8CF7-CEFB09A5BCB6}">
          <x14:formula1>
            <xm:f>Pagalbinis!$B$2:$B$19</xm:f>
          </x14:formula1>
          <xm:sqref>O8:O25 R8:R25 U8:U25 X8:X25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49050-2612-4E33-8949-858114F4414D}">
  <dimension ref="B2:AL28"/>
  <sheetViews>
    <sheetView zoomScale="73" zoomScaleNormal="73" zoomScaleSheetLayoutView="85" workbookViewId="0">
      <selection activeCell="C28" sqref="C28"/>
    </sheetView>
  </sheetViews>
  <sheetFormatPr defaultRowHeight="14.4"/>
  <cols>
    <col min="1" max="1" width="2" customWidth="1"/>
    <col min="2" max="2" width="5.33203125" customWidth="1"/>
    <col min="3" max="3" width="33.109375" customWidth="1"/>
    <col min="4" max="4" width="9.88671875" customWidth="1"/>
    <col min="5" max="5" width="8.6640625" customWidth="1"/>
    <col min="6" max="7" width="11.44140625" customWidth="1"/>
    <col min="8" max="8" width="21.33203125" customWidth="1"/>
    <col min="9" max="9" width="3.6640625" customWidth="1"/>
    <col min="10" max="10" width="37.5546875" customWidth="1"/>
    <col min="11" max="11" width="13.6640625" customWidth="1"/>
    <col min="12" max="13" width="13.88671875" customWidth="1"/>
    <col min="14" max="26" width="15.88671875" customWidth="1"/>
    <col min="27" max="27" width="23.5546875" customWidth="1"/>
    <col min="28" max="28" width="56.88671875" customWidth="1"/>
    <col min="29" max="29" width="34.88671875" customWidth="1"/>
    <col min="30" max="30" width="16" customWidth="1"/>
  </cols>
  <sheetData>
    <row r="2" spans="2:32" s="102" customFormat="1" ht="18">
      <c r="B2" s="175" t="s">
        <v>11</v>
      </c>
      <c r="C2" s="175"/>
      <c r="D2" s="175"/>
      <c r="E2" s="175"/>
      <c r="F2" s="175"/>
      <c r="G2" s="175"/>
      <c r="H2" s="175"/>
      <c r="I2" s="175"/>
      <c r="J2" s="175"/>
      <c r="K2" s="175"/>
      <c r="L2" s="175"/>
      <c r="M2" s="175"/>
      <c r="N2" s="175"/>
      <c r="O2" s="175"/>
      <c r="P2" s="175"/>
      <c r="Q2" s="175"/>
      <c r="R2" s="175"/>
      <c r="S2" s="175"/>
      <c r="T2" s="175"/>
      <c r="U2" s="175"/>
      <c r="V2" s="175"/>
      <c r="W2" s="175"/>
      <c r="X2" s="175"/>
      <c r="Y2" s="175"/>
      <c r="Z2" s="175"/>
      <c r="AA2" s="175"/>
      <c r="AB2" t="s">
        <v>3</v>
      </c>
    </row>
    <row r="3" spans="2:32" s="102" customFormat="1" ht="21">
      <c r="B3" s="103" t="s">
        <v>66</v>
      </c>
      <c r="C3" s="71" t="s">
        <v>65</v>
      </c>
      <c r="D3" s="2"/>
      <c r="E3" s="2"/>
      <c r="F3" s="2"/>
      <c r="G3" s="104"/>
      <c r="H3" s="104"/>
      <c r="I3" s="104"/>
      <c r="J3" s="104"/>
      <c r="K3" s="104"/>
      <c r="L3" s="2"/>
      <c r="M3" s="2"/>
      <c r="N3" s="2"/>
      <c r="O3" s="2"/>
      <c r="P3" s="2"/>
      <c r="Q3" s="2"/>
      <c r="R3" s="2"/>
      <c r="S3" s="2"/>
      <c r="T3" s="2"/>
      <c r="U3" s="2"/>
      <c r="V3" s="2"/>
      <c r="W3" s="2"/>
      <c r="X3" s="2"/>
      <c r="Y3" s="2"/>
      <c r="Z3" s="2"/>
      <c r="AA3" s="2"/>
      <c r="AB3" s="4" t="s">
        <v>29</v>
      </c>
    </row>
    <row r="4" spans="2:32" ht="12" customHeight="1">
      <c r="E4" s="105"/>
      <c r="F4" s="105"/>
      <c r="G4" s="105"/>
      <c r="H4" s="105"/>
      <c r="I4" s="105"/>
      <c r="J4" s="101"/>
      <c r="K4" s="101"/>
      <c r="L4" s="101"/>
      <c r="M4" s="101"/>
      <c r="N4" s="101"/>
      <c r="O4" s="101"/>
      <c r="P4" s="101"/>
      <c r="Q4" s="101"/>
      <c r="R4" s="101"/>
      <c r="S4" s="101"/>
      <c r="T4" s="101"/>
      <c r="U4" s="101"/>
      <c r="V4" s="101"/>
      <c r="W4" s="101"/>
      <c r="X4" s="101"/>
      <c r="Y4" s="101"/>
      <c r="Z4" s="101"/>
      <c r="AA4" s="1"/>
      <c r="AB4" s="5" t="s">
        <v>129</v>
      </c>
      <c r="AC4" s="1"/>
      <c r="AD4" s="1"/>
      <c r="AE4" s="1"/>
      <c r="AF4" s="1"/>
    </row>
    <row r="5" spans="2:32" ht="15" thickBot="1">
      <c r="C5" s="106" t="s">
        <v>23</v>
      </c>
      <c r="E5" s="105"/>
      <c r="F5" s="105"/>
      <c r="G5" s="105"/>
      <c r="I5" s="105"/>
      <c r="J5" s="106" t="s">
        <v>24</v>
      </c>
      <c r="L5" s="107"/>
      <c r="M5" s="107"/>
      <c r="N5" s="107"/>
      <c r="O5" s="107"/>
      <c r="P5" s="107"/>
      <c r="Q5" s="107"/>
      <c r="R5" s="107"/>
      <c r="S5" s="107"/>
      <c r="T5" s="107"/>
      <c r="U5" s="107"/>
      <c r="V5" s="107"/>
      <c r="W5" s="107"/>
      <c r="X5" s="107"/>
      <c r="Y5" s="107"/>
      <c r="Z5" s="107"/>
      <c r="AA5" s="1"/>
      <c r="AB5" s="1"/>
      <c r="AC5" s="1"/>
      <c r="AD5" s="1"/>
      <c r="AE5" s="1"/>
      <c r="AF5" s="1"/>
    </row>
    <row r="6" spans="2:32" ht="15" thickBot="1">
      <c r="B6" s="194" t="s">
        <v>25</v>
      </c>
      <c r="C6" s="192" t="s">
        <v>26</v>
      </c>
      <c r="D6" s="190" t="s">
        <v>27</v>
      </c>
      <c r="E6" s="190" t="s">
        <v>13</v>
      </c>
      <c r="F6" s="190" t="s">
        <v>16</v>
      </c>
      <c r="G6" s="190" t="s">
        <v>64</v>
      </c>
      <c r="H6" s="188" t="s">
        <v>56</v>
      </c>
      <c r="I6" s="105"/>
      <c r="J6" s="185" t="s">
        <v>115</v>
      </c>
      <c r="K6" s="186"/>
      <c r="L6" s="186"/>
      <c r="M6" s="186"/>
      <c r="N6" s="187"/>
      <c r="O6" s="182" t="s">
        <v>113</v>
      </c>
      <c r="P6" s="183"/>
      <c r="Q6" s="183"/>
      <c r="R6" s="183"/>
      <c r="S6" s="183"/>
      <c r="T6" s="183"/>
      <c r="U6" s="183"/>
      <c r="V6" s="183"/>
      <c r="W6" s="183"/>
      <c r="X6" s="183"/>
      <c r="Y6" s="183"/>
      <c r="Z6" s="183"/>
      <c r="AA6" s="184"/>
      <c r="AB6" s="1"/>
      <c r="AC6" s="1"/>
      <c r="AD6" s="1"/>
      <c r="AE6" s="1"/>
      <c r="AF6" s="1"/>
    </row>
    <row r="7" spans="2:32" ht="131.25" customHeight="1" thickBot="1">
      <c r="B7" s="195"/>
      <c r="C7" s="193"/>
      <c r="D7" s="191"/>
      <c r="E7" s="191"/>
      <c r="F7" s="191"/>
      <c r="G7" s="191"/>
      <c r="H7" s="189"/>
      <c r="I7" s="108" t="s">
        <v>25</v>
      </c>
      <c r="J7" s="109" t="s">
        <v>130</v>
      </c>
      <c r="K7" s="110" t="s">
        <v>14</v>
      </c>
      <c r="L7" s="111" t="s">
        <v>13</v>
      </c>
      <c r="M7" s="112" t="s">
        <v>16</v>
      </c>
      <c r="N7" s="113" t="s">
        <v>64</v>
      </c>
      <c r="O7" s="114" t="s">
        <v>118</v>
      </c>
      <c r="P7" s="115" t="s">
        <v>119</v>
      </c>
      <c r="Q7" s="116" t="s">
        <v>120</v>
      </c>
      <c r="R7" s="115" t="s">
        <v>131</v>
      </c>
      <c r="S7" s="115" t="s">
        <v>121</v>
      </c>
      <c r="T7" s="115" t="s">
        <v>122</v>
      </c>
      <c r="U7" s="114" t="s">
        <v>132</v>
      </c>
      <c r="V7" s="115" t="s">
        <v>123</v>
      </c>
      <c r="W7" s="115" t="s">
        <v>124</v>
      </c>
      <c r="X7" s="114" t="s">
        <v>133</v>
      </c>
      <c r="Y7" s="115" t="s">
        <v>125</v>
      </c>
      <c r="Z7" s="115" t="s">
        <v>126</v>
      </c>
      <c r="AA7" s="117" t="s">
        <v>57</v>
      </c>
      <c r="AB7" s="118" t="s">
        <v>112</v>
      </c>
      <c r="AC7" s="1"/>
      <c r="AD7" s="1"/>
      <c r="AE7" s="1"/>
      <c r="AF7" s="1"/>
    </row>
    <row r="8" spans="2:32" ht="15.6">
      <c r="B8" s="119">
        <v>1</v>
      </c>
      <c r="C8" s="91" t="s">
        <v>37</v>
      </c>
      <c r="D8" s="72">
        <v>50</v>
      </c>
      <c r="E8" s="72">
        <v>250</v>
      </c>
      <c r="F8" s="120">
        <f>D8*E8</f>
        <v>12500</v>
      </c>
      <c r="G8" s="81">
        <v>4100</v>
      </c>
      <c r="H8" s="121">
        <f>F8*G8/1000</f>
        <v>51250</v>
      </c>
      <c r="I8" s="122">
        <v>1</v>
      </c>
      <c r="J8" s="82" t="s">
        <v>41</v>
      </c>
      <c r="K8" s="72">
        <v>50</v>
      </c>
      <c r="L8" s="72">
        <v>100</v>
      </c>
      <c r="M8" s="120">
        <f>K8*L8</f>
        <v>5000</v>
      </c>
      <c r="N8" s="86">
        <v>4100</v>
      </c>
      <c r="O8" s="92">
        <v>1</v>
      </c>
      <c r="P8" s="123">
        <f>M8*O8</f>
        <v>5000</v>
      </c>
      <c r="Q8" s="86">
        <v>1400</v>
      </c>
      <c r="R8" s="95">
        <v>0.7</v>
      </c>
      <c r="S8" s="124">
        <f>M8*R8</f>
        <v>3500</v>
      </c>
      <c r="T8" s="97">
        <v>1000</v>
      </c>
      <c r="U8" s="95">
        <v>0.35</v>
      </c>
      <c r="V8" s="125">
        <f>U8*M8</f>
        <v>1750</v>
      </c>
      <c r="W8" s="99">
        <v>1700</v>
      </c>
      <c r="X8" s="95">
        <v>1</v>
      </c>
      <c r="Y8" s="123">
        <f>M8*X8</f>
        <v>5000</v>
      </c>
      <c r="Z8" s="86"/>
      <c r="AA8" s="126">
        <f>(P8*Q8/1000)+(S8*T8/1000)+(V8*W8/1000)+(Y8*Z8/1000)</f>
        <v>13475</v>
      </c>
      <c r="AB8" s="127" t="str">
        <f>IF(Q8+T8+W8+Z8&lt;&gt;N8,"Darbo valandų skaičius nesutampa su nurodytu N stulpelyje","")</f>
        <v/>
      </c>
      <c r="AC8" s="1"/>
      <c r="AD8" s="1"/>
      <c r="AE8" s="1"/>
      <c r="AF8" s="1"/>
    </row>
    <row r="9" spans="2:32" ht="15.6">
      <c r="B9" s="128">
        <v>2</v>
      </c>
      <c r="C9" s="73" t="s">
        <v>38</v>
      </c>
      <c r="D9" s="74">
        <f>30*2</f>
        <v>60</v>
      </c>
      <c r="E9" s="74">
        <v>150</v>
      </c>
      <c r="F9" s="129">
        <f t="shared" ref="F9:F25" si="0">D9*E9</f>
        <v>9000</v>
      </c>
      <c r="G9" s="77">
        <v>4100</v>
      </c>
      <c r="H9" s="130">
        <f t="shared" ref="H9:H25" si="1">F9*G9/1000</f>
        <v>36900</v>
      </c>
      <c r="I9" s="122">
        <v>2</v>
      </c>
      <c r="J9" s="75" t="s">
        <v>42</v>
      </c>
      <c r="K9" s="74">
        <v>60</v>
      </c>
      <c r="L9" s="74">
        <v>60</v>
      </c>
      <c r="M9" s="120">
        <f t="shared" ref="M9:M25" si="2">K9*L9</f>
        <v>3600</v>
      </c>
      <c r="N9" s="87">
        <v>4100</v>
      </c>
      <c r="O9" s="92">
        <v>1</v>
      </c>
      <c r="P9" s="123">
        <f t="shared" ref="P9:P25" si="3">M9*O9</f>
        <v>3600</v>
      </c>
      <c r="Q9" s="86">
        <v>1400</v>
      </c>
      <c r="R9" s="95">
        <v>0.7</v>
      </c>
      <c r="S9" s="124">
        <f t="shared" ref="S9:S25" si="4">M9*R9</f>
        <v>2520</v>
      </c>
      <c r="T9" s="97">
        <v>1000</v>
      </c>
      <c r="U9" s="95">
        <v>0.35</v>
      </c>
      <c r="V9" s="125">
        <f t="shared" ref="V9:V25" si="5">U9*M9</f>
        <v>1260</v>
      </c>
      <c r="W9" s="99">
        <v>1700</v>
      </c>
      <c r="X9" s="95">
        <v>1</v>
      </c>
      <c r="Y9" s="37">
        <f t="shared" ref="Y9:Y25" si="6">M9*X9</f>
        <v>3600</v>
      </c>
      <c r="Z9" s="87"/>
      <c r="AA9" s="126">
        <f t="shared" ref="AA9:AA25" si="7">(P9*Q9/1000)+(S9*T9/1000)+(V9*W9/1000)+(Y9*Z9/1000)</f>
        <v>9702</v>
      </c>
      <c r="AB9" s="127" t="str">
        <f t="shared" ref="AB9:AB25" si="8">IF(Q9+T9+W9+Z9&lt;&gt;N9,"Darbo valandų skaičius nesutampa su nurodytu N stulpelyje","")</f>
        <v/>
      </c>
      <c r="AC9" s="1"/>
      <c r="AD9" s="1"/>
      <c r="AE9" s="1"/>
      <c r="AF9" s="1"/>
    </row>
    <row r="10" spans="2:32" ht="15.6">
      <c r="B10" s="128">
        <v>3</v>
      </c>
      <c r="C10" s="73" t="s">
        <v>39</v>
      </c>
      <c r="D10" s="74">
        <v>120</v>
      </c>
      <c r="E10" s="74">
        <v>100</v>
      </c>
      <c r="F10" s="129">
        <f t="shared" si="0"/>
        <v>12000</v>
      </c>
      <c r="G10" s="77">
        <v>4100</v>
      </c>
      <c r="H10" s="130">
        <f t="shared" si="1"/>
        <v>49200</v>
      </c>
      <c r="I10" s="122">
        <v>3</v>
      </c>
      <c r="J10" s="75" t="s">
        <v>43</v>
      </c>
      <c r="K10" s="74">
        <v>120</v>
      </c>
      <c r="L10" s="74">
        <v>40</v>
      </c>
      <c r="M10" s="120">
        <f t="shared" si="2"/>
        <v>4800</v>
      </c>
      <c r="N10" s="87">
        <v>4100</v>
      </c>
      <c r="O10" s="92">
        <v>1</v>
      </c>
      <c r="P10" s="123">
        <f t="shared" si="3"/>
        <v>4800</v>
      </c>
      <c r="Q10" s="86">
        <v>1400</v>
      </c>
      <c r="R10" s="95">
        <v>0.7</v>
      </c>
      <c r="S10" s="124">
        <f t="shared" si="4"/>
        <v>3360</v>
      </c>
      <c r="T10" s="97">
        <v>1000</v>
      </c>
      <c r="U10" s="95">
        <v>0.35</v>
      </c>
      <c r="V10" s="125">
        <f t="shared" si="5"/>
        <v>1680</v>
      </c>
      <c r="W10" s="99">
        <v>1700</v>
      </c>
      <c r="X10" s="95">
        <v>1</v>
      </c>
      <c r="Y10" s="37">
        <f t="shared" si="6"/>
        <v>4800</v>
      </c>
      <c r="Z10" s="87"/>
      <c r="AA10" s="126">
        <f t="shared" si="7"/>
        <v>12936</v>
      </c>
      <c r="AB10" s="127" t="str">
        <f t="shared" si="8"/>
        <v/>
      </c>
      <c r="AC10" s="1"/>
      <c r="AD10" s="1"/>
      <c r="AE10" s="1"/>
      <c r="AF10" s="1"/>
    </row>
    <row r="11" spans="2:32" ht="15.6">
      <c r="B11" s="119">
        <v>4</v>
      </c>
      <c r="C11" s="75" t="s">
        <v>28</v>
      </c>
      <c r="D11" s="76"/>
      <c r="E11" s="76"/>
      <c r="F11" s="129">
        <f t="shared" si="0"/>
        <v>0</v>
      </c>
      <c r="G11" s="77"/>
      <c r="H11" s="131">
        <f t="shared" si="1"/>
        <v>0</v>
      </c>
      <c r="I11" s="132">
        <v>4</v>
      </c>
      <c r="J11" s="75" t="s">
        <v>40</v>
      </c>
      <c r="K11" s="74">
        <v>4</v>
      </c>
      <c r="L11" s="74">
        <v>100</v>
      </c>
      <c r="M11" s="120">
        <f t="shared" si="2"/>
        <v>400</v>
      </c>
      <c r="N11" s="87">
        <v>4100</v>
      </c>
      <c r="O11" s="92">
        <v>1</v>
      </c>
      <c r="P11" s="123">
        <f t="shared" si="3"/>
        <v>400</v>
      </c>
      <c r="Q11" s="86">
        <v>1400</v>
      </c>
      <c r="R11" s="95">
        <v>0.7</v>
      </c>
      <c r="S11" s="124">
        <f t="shared" si="4"/>
        <v>280</v>
      </c>
      <c r="T11" s="97">
        <v>1000</v>
      </c>
      <c r="U11" s="95">
        <v>0.35</v>
      </c>
      <c r="V11" s="125">
        <f t="shared" si="5"/>
        <v>140</v>
      </c>
      <c r="W11" s="99">
        <v>1700</v>
      </c>
      <c r="X11" s="95">
        <v>1</v>
      </c>
      <c r="Y11" s="37">
        <f t="shared" si="6"/>
        <v>400</v>
      </c>
      <c r="Z11" s="87"/>
      <c r="AA11" s="126">
        <f t="shared" si="7"/>
        <v>1078</v>
      </c>
      <c r="AB11" s="127" t="str">
        <f t="shared" si="8"/>
        <v/>
      </c>
      <c r="AC11" s="1"/>
      <c r="AD11" s="1"/>
      <c r="AE11" s="1"/>
      <c r="AF11" s="1"/>
    </row>
    <row r="12" spans="2:32" ht="15.6">
      <c r="B12" s="128">
        <v>5</v>
      </c>
      <c r="C12" s="75" t="s">
        <v>28</v>
      </c>
      <c r="D12" s="74"/>
      <c r="E12" s="74"/>
      <c r="F12" s="129">
        <f t="shared" si="0"/>
        <v>0</v>
      </c>
      <c r="G12" s="77"/>
      <c r="H12" s="131">
        <f t="shared" si="1"/>
        <v>0</v>
      </c>
      <c r="I12" s="122">
        <v>5</v>
      </c>
      <c r="J12" s="75" t="s">
        <v>28</v>
      </c>
      <c r="K12" s="74"/>
      <c r="L12" s="74"/>
      <c r="M12" s="120">
        <f t="shared" si="2"/>
        <v>0</v>
      </c>
      <c r="N12" s="87"/>
      <c r="O12" s="92"/>
      <c r="P12" s="123">
        <f t="shared" si="3"/>
        <v>0</v>
      </c>
      <c r="Q12" s="86"/>
      <c r="R12" s="95"/>
      <c r="S12" s="124">
        <f t="shared" si="4"/>
        <v>0</v>
      </c>
      <c r="T12" s="80"/>
      <c r="U12" s="95"/>
      <c r="V12" s="125">
        <f t="shared" si="5"/>
        <v>0</v>
      </c>
      <c r="W12" s="99"/>
      <c r="X12" s="95"/>
      <c r="Y12" s="37">
        <f t="shared" si="6"/>
        <v>0</v>
      </c>
      <c r="Z12" s="87"/>
      <c r="AA12" s="126">
        <f t="shared" si="7"/>
        <v>0</v>
      </c>
      <c r="AB12" s="127" t="str">
        <f t="shared" si="8"/>
        <v/>
      </c>
      <c r="AD12" s="1"/>
      <c r="AE12" s="1"/>
      <c r="AF12" s="1"/>
    </row>
    <row r="13" spans="2:32" ht="15.6">
      <c r="B13" s="128">
        <v>6</v>
      </c>
      <c r="C13" s="75" t="s">
        <v>28</v>
      </c>
      <c r="D13" s="74"/>
      <c r="E13" s="74"/>
      <c r="F13" s="129">
        <f t="shared" si="0"/>
        <v>0</v>
      </c>
      <c r="G13" s="77"/>
      <c r="H13" s="131">
        <f t="shared" si="1"/>
        <v>0</v>
      </c>
      <c r="I13" s="122">
        <v>6</v>
      </c>
      <c r="J13" s="75" t="s">
        <v>28</v>
      </c>
      <c r="K13" s="78"/>
      <c r="L13" s="74"/>
      <c r="M13" s="120">
        <f t="shared" si="2"/>
        <v>0</v>
      </c>
      <c r="N13" s="87"/>
      <c r="O13" s="92"/>
      <c r="P13" s="123">
        <f t="shared" si="3"/>
        <v>0</v>
      </c>
      <c r="Q13" s="86"/>
      <c r="R13" s="95"/>
      <c r="S13" s="124">
        <f t="shared" si="4"/>
        <v>0</v>
      </c>
      <c r="T13" s="80"/>
      <c r="U13" s="95"/>
      <c r="V13" s="125">
        <f t="shared" si="5"/>
        <v>0</v>
      </c>
      <c r="W13" s="99"/>
      <c r="X13" s="95"/>
      <c r="Y13" s="37">
        <f t="shared" si="6"/>
        <v>0</v>
      </c>
      <c r="Z13" s="87"/>
      <c r="AA13" s="126">
        <f t="shared" si="7"/>
        <v>0</v>
      </c>
      <c r="AB13" s="127" t="str">
        <f t="shared" si="8"/>
        <v/>
      </c>
      <c r="AC13" s="1"/>
      <c r="AD13" s="1"/>
      <c r="AE13" s="1"/>
      <c r="AF13" s="1"/>
    </row>
    <row r="14" spans="2:32" ht="15.6">
      <c r="B14" s="119">
        <v>7</v>
      </c>
      <c r="C14" s="75" t="s">
        <v>28</v>
      </c>
      <c r="D14" s="74"/>
      <c r="E14" s="74"/>
      <c r="F14" s="129">
        <f t="shared" si="0"/>
        <v>0</v>
      </c>
      <c r="G14" s="77"/>
      <c r="H14" s="131">
        <f t="shared" si="1"/>
        <v>0</v>
      </c>
      <c r="I14" s="122">
        <v>7</v>
      </c>
      <c r="J14" s="75" t="s">
        <v>28</v>
      </c>
      <c r="K14" s="74"/>
      <c r="L14" s="74"/>
      <c r="M14" s="120">
        <f t="shared" si="2"/>
        <v>0</v>
      </c>
      <c r="N14" s="87"/>
      <c r="O14" s="92"/>
      <c r="P14" s="123">
        <f t="shared" si="3"/>
        <v>0</v>
      </c>
      <c r="Q14" s="86"/>
      <c r="R14" s="95"/>
      <c r="S14" s="124">
        <f t="shared" si="4"/>
        <v>0</v>
      </c>
      <c r="T14" s="80"/>
      <c r="U14" s="95"/>
      <c r="V14" s="125">
        <f t="shared" si="5"/>
        <v>0</v>
      </c>
      <c r="W14" s="99"/>
      <c r="X14" s="95"/>
      <c r="Y14" s="37">
        <f t="shared" si="6"/>
        <v>0</v>
      </c>
      <c r="Z14" s="87"/>
      <c r="AA14" s="126">
        <f t="shared" si="7"/>
        <v>0</v>
      </c>
      <c r="AB14" s="127" t="str">
        <f t="shared" si="8"/>
        <v/>
      </c>
      <c r="AC14" s="1"/>
      <c r="AD14" s="1"/>
      <c r="AE14" s="1"/>
      <c r="AF14" s="1"/>
    </row>
    <row r="15" spans="2:32" ht="15.6">
      <c r="B15" s="128">
        <v>8</v>
      </c>
      <c r="C15" s="75" t="s">
        <v>28</v>
      </c>
      <c r="D15" s="74"/>
      <c r="E15" s="74"/>
      <c r="F15" s="129">
        <f t="shared" si="0"/>
        <v>0</v>
      </c>
      <c r="G15" s="77"/>
      <c r="H15" s="131">
        <f t="shared" si="1"/>
        <v>0</v>
      </c>
      <c r="I15" s="132">
        <v>8</v>
      </c>
      <c r="J15" s="75" t="s">
        <v>28</v>
      </c>
      <c r="K15" s="74"/>
      <c r="L15" s="74"/>
      <c r="M15" s="120">
        <f t="shared" si="2"/>
        <v>0</v>
      </c>
      <c r="N15" s="87"/>
      <c r="O15" s="92"/>
      <c r="P15" s="123">
        <f t="shared" si="3"/>
        <v>0</v>
      </c>
      <c r="Q15" s="86"/>
      <c r="R15" s="95"/>
      <c r="S15" s="124">
        <f t="shared" si="4"/>
        <v>0</v>
      </c>
      <c r="T15" s="80"/>
      <c r="U15" s="95"/>
      <c r="V15" s="125">
        <f t="shared" si="5"/>
        <v>0</v>
      </c>
      <c r="W15" s="99"/>
      <c r="X15" s="95"/>
      <c r="Y15" s="37">
        <f t="shared" si="6"/>
        <v>0</v>
      </c>
      <c r="Z15" s="87"/>
      <c r="AA15" s="126">
        <f t="shared" si="7"/>
        <v>0</v>
      </c>
      <c r="AB15" s="127" t="str">
        <f t="shared" si="8"/>
        <v/>
      </c>
      <c r="AC15" s="1"/>
      <c r="AD15" s="1"/>
      <c r="AE15" s="1"/>
      <c r="AF15" s="1"/>
    </row>
    <row r="16" spans="2:32" ht="15.6">
      <c r="B16" s="128">
        <v>9</v>
      </c>
      <c r="C16" s="75" t="s">
        <v>28</v>
      </c>
      <c r="D16" s="74"/>
      <c r="E16" s="74"/>
      <c r="F16" s="129">
        <f t="shared" si="0"/>
        <v>0</v>
      </c>
      <c r="G16" s="77"/>
      <c r="H16" s="131">
        <f t="shared" si="1"/>
        <v>0</v>
      </c>
      <c r="I16" s="122">
        <v>9</v>
      </c>
      <c r="J16" s="75" t="s">
        <v>28</v>
      </c>
      <c r="K16" s="74"/>
      <c r="L16" s="74"/>
      <c r="M16" s="120">
        <f t="shared" si="2"/>
        <v>0</v>
      </c>
      <c r="N16" s="87"/>
      <c r="O16" s="92"/>
      <c r="P16" s="123">
        <f t="shared" si="3"/>
        <v>0</v>
      </c>
      <c r="Q16" s="86"/>
      <c r="R16" s="95"/>
      <c r="S16" s="124">
        <f t="shared" si="4"/>
        <v>0</v>
      </c>
      <c r="T16" s="80"/>
      <c r="U16" s="95"/>
      <c r="V16" s="125">
        <f t="shared" si="5"/>
        <v>0</v>
      </c>
      <c r="W16" s="99"/>
      <c r="X16" s="95"/>
      <c r="Y16" s="37">
        <f t="shared" si="6"/>
        <v>0</v>
      </c>
      <c r="Z16" s="87"/>
      <c r="AA16" s="126">
        <f t="shared" si="7"/>
        <v>0</v>
      </c>
      <c r="AB16" s="127" t="str">
        <f t="shared" si="8"/>
        <v/>
      </c>
      <c r="AC16" s="1"/>
      <c r="AD16" s="1"/>
      <c r="AE16" s="1"/>
      <c r="AF16" s="1"/>
    </row>
    <row r="17" spans="2:38" ht="15.6">
      <c r="B17" s="119">
        <v>10</v>
      </c>
      <c r="C17" s="75" t="s">
        <v>28</v>
      </c>
      <c r="D17" s="74"/>
      <c r="E17" s="74"/>
      <c r="F17" s="129">
        <f t="shared" si="0"/>
        <v>0</v>
      </c>
      <c r="G17" s="77"/>
      <c r="H17" s="131">
        <f t="shared" si="1"/>
        <v>0</v>
      </c>
      <c r="I17" s="122">
        <v>10</v>
      </c>
      <c r="J17" s="75" t="s">
        <v>28</v>
      </c>
      <c r="K17" s="74"/>
      <c r="L17" s="74"/>
      <c r="M17" s="120">
        <f t="shared" si="2"/>
        <v>0</v>
      </c>
      <c r="N17" s="87"/>
      <c r="O17" s="92"/>
      <c r="P17" s="123">
        <f t="shared" si="3"/>
        <v>0</v>
      </c>
      <c r="Q17" s="86"/>
      <c r="R17" s="95"/>
      <c r="S17" s="124">
        <f t="shared" si="4"/>
        <v>0</v>
      </c>
      <c r="T17" s="80"/>
      <c r="U17" s="95"/>
      <c r="V17" s="125">
        <f t="shared" si="5"/>
        <v>0</v>
      </c>
      <c r="W17" s="99"/>
      <c r="X17" s="95"/>
      <c r="Y17" s="37">
        <f t="shared" si="6"/>
        <v>0</v>
      </c>
      <c r="Z17" s="87"/>
      <c r="AA17" s="126">
        <f t="shared" si="7"/>
        <v>0</v>
      </c>
      <c r="AB17" s="127" t="str">
        <f t="shared" si="8"/>
        <v/>
      </c>
      <c r="AC17" s="1"/>
      <c r="AD17" s="1"/>
      <c r="AE17" s="1"/>
      <c r="AF17" s="1"/>
    </row>
    <row r="18" spans="2:38" ht="15.6">
      <c r="B18" s="128">
        <v>11</v>
      </c>
      <c r="C18" s="75" t="s">
        <v>28</v>
      </c>
      <c r="D18" s="74"/>
      <c r="E18" s="74"/>
      <c r="F18" s="129">
        <f t="shared" si="0"/>
        <v>0</v>
      </c>
      <c r="G18" s="77"/>
      <c r="H18" s="131">
        <f t="shared" si="1"/>
        <v>0</v>
      </c>
      <c r="I18" s="122">
        <v>11</v>
      </c>
      <c r="J18" s="75" t="s">
        <v>28</v>
      </c>
      <c r="K18" s="74"/>
      <c r="L18" s="74"/>
      <c r="M18" s="120">
        <f t="shared" si="2"/>
        <v>0</v>
      </c>
      <c r="N18" s="87"/>
      <c r="O18" s="92"/>
      <c r="P18" s="123">
        <f t="shared" si="3"/>
        <v>0</v>
      </c>
      <c r="Q18" s="86"/>
      <c r="R18" s="95"/>
      <c r="S18" s="124">
        <f t="shared" si="4"/>
        <v>0</v>
      </c>
      <c r="T18" s="80"/>
      <c r="U18" s="95"/>
      <c r="V18" s="125">
        <f t="shared" si="5"/>
        <v>0</v>
      </c>
      <c r="W18" s="99"/>
      <c r="X18" s="95"/>
      <c r="Y18" s="37">
        <f t="shared" si="6"/>
        <v>0</v>
      </c>
      <c r="Z18" s="87"/>
      <c r="AA18" s="126">
        <f t="shared" si="7"/>
        <v>0</v>
      </c>
      <c r="AB18" s="127" t="str">
        <f t="shared" si="8"/>
        <v/>
      </c>
      <c r="AC18" s="1"/>
      <c r="AD18" s="1"/>
      <c r="AE18" s="1"/>
      <c r="AF18" s="1"/>
    </row>
    <row r="19" spans="2:38" ht="15.6">
      <c r="B19" s="128">
        <v>12</v>
      </c>
      <c r="C19" s="75" t="s">
        <v>28</v>
      </c>
      <c r="D19" s="74"/>
      <c r="E19" s="74"/>
      <c r="F19" s="129">
        <f t="shared" si="0"/>
        <v>0</v>
      </c>
      <c r="G19" s="77"/>
      <c r="H19" s="131">
        <f t="shared" si="1"/>
        <v>0</v>
      </c>
      <c r="I19" s="132">
        <v>12</v>
      </c>
      <c r="J19" s="75" t="s">
        <v>28</v>
      </c>
      <c r="K19" s="74"/>
      <c r="L19" s="74"/>
      <c r="M19" s="120">
        <f t="shared" si="2"/>
        <v>0</v>
      </c>
      <c r="N19" s="87"/>
      <c r="O19" s="92"/>
      <c r="P19" s="123">
        <f t="shared" si="3"/>
        <v>0</v>
      </c>
      <c r="Q19" s="86"/>
      <c r="R19" s="95"/>
      <c r="S19" s="124">
        <f t="shared" si="4"/>
        <v>0</v>
      </c>
      <c r="T19" s="80"/>
      <c r="U19" s="95"/>
      <c r="V19" s="125">
        <f t="shared" si="5"/>
        <v>0</v>
      </c>
      <c r="W19" s="99"/>
      <c r="X19" s="95"/>
      <c r="Y19" s="37">
        <f t="shared" si="6"/>
        <v>0</v>
      </c>
      <c r="Z19" s="87"/>
      <c r="AA19" s="126">
        <f t="shared" si="7"/>
        <v>0</v>
      </c>
      <c r="AB19" s="127" t="str">
        <f t="shared" si="8"/>
        <v/>
      </c>
      <c r="AC19" s="1"/>
      <c r="AD19" s="1"/>
      <c r="AE19" s="1"/>
      <c r="AF19" s="1"/>
    </row>
    <row r="20" spans="2:38" ht="15.6">
      <c r="B20" s="119">
        <v>13</v>
      </c>
      <c r="C20" s="75" t="s">
        <v>28</v>
      </c>
      <c r="D20" s="74"/>
      <c r="E20" s="74"/>
      <c r="F20" s="129">
        <f t="shared" si="0"/>
        <v>0</v>
      </c>
      <c r="G20" s="77"/>
      <c r="H20" s="131">
        <f t="shared" si="1"/>
        <v>0</v>
      </c>
      <c r="I20" s="122">
        <v>13</v>
      </c>
      <c r="J20" s="75" t="s">
        <v>28</v>
      </c>
      <c r="K20" s="74"/>
      <c r="L20" s="74"/>
      <c r="M20" s="120">
        <f t="shared" si="2"/>
        <v>0</v>
      </c>
      <c r="N20" s="87"/>
      <c r="O20" s="92"/>
      <c r="P20" s="123">
        <f t="shared" si="3"/>
        <v>0</v>
      </c>
      <c r="Q20" s="86"/>
      <c r="R20" s="95"/>
      <c r="S20" s="124">
        <f t="shared" si="4"/>
        <v>0</v>
      </c>
      <c r="T20" s="80"/>
      <c r="U20" s="95"/>
      <c r="V20" s="125">
        <f t="shared" si="5"/>
        <v>0</v>
      </c>
      <c r="W20" s="99"/>
      <c r="X20" s="95"/>
      <c r="Y20" s="37">
        <f t="shared" si="6"/>
        <v>0</v>
      </c>
      <c r="Z20" s="87"/>
      <c r="AA20" s="126">
        <f t="shared" si="7"/>
        <v>0</v>
      </c>
      <c r="AB20" s="127" t="str">
        <f t="shared" si="8"/>
        <v/>
      </c>
      <c r="AC20" s="1"/>
      <c r="AD20" s="1"/>
      <c r="AE20" s="1"/>
      <c r="AF20" s="1"/>
    </row>
    <row r="21" spans="2:38" ht="15.6">
      <c r="B21" s="128">
        <v>14</v>
      </c>
      <c r="C21" s="75" t="s">
        <v>28</v>
      </c>
      <c r="D21" s="74"/>
      <c r="E21" s="74"/>
      <c r="F21" s="129">
        <f t="shared" si="0"/>
        <v>0</v>
      </c>
      <c r="G21" s="77"/>
      <c r="H21" s="131">
        <f t="shared" si="1"/>
        <v>0</v>
      </c>
      <c r="I21" s="122">
        <v>14</v>
      </c>
      <c r="J21" s="75" t="s">
        <v>28</v>
      </c>
      <c r="K21" s="79"/>
      <c r="L21" s="74"/>
      <c r="M21" s="120">
        <f t="shared" si="2"/>
        <v>0</v>
      </c>
      <c r="N21" s="87"/>
      <c r="O21" s="92"/>
      <c r="P21" s="123">
        <f t="shared" si="3"/>
        <v>0</v>
      </c>
      <c r="Q21" s="86"/>
      <c r="R21" s="95"/>
      <c r="S21" s="124">
        <f t="shared" si="4"/>
        <v>0</v>
      </c>
      <c r="T21" s="80"/>
      <c r="U21" s="95"/>
      <c r="V21" s="125">
        <f t="shared" si="5"/>
        <v>0</v>
      </c>
      <c r="W21" s="99"/>
      <c r="X21" s="95"/>
      <c r="Y21" s="37">
        <f t="shared" si="6"/>
        <v>0</v>
      </c>
      <c r="Z21" s="87"/>
      <c r="AA21" s="126">
        <f t="shared" si="7"/>
        <v>0</v>
      </c>
      <c r="AB21" s="127" t="str">
        <f t="shared" si="8"/>
        <v/>
      </c>
      <c r="AC21" s="1"/>
      <c r="AD21" s="1"/>
      <c r="AE21" s="1"/>
      <c r="AF21" s="1"/>
    </row>
    <row r="22" spans="2:38" ht="15.6">
      <c r="B22" s="128">
        <v>15</v>
      </c>
      <c r="C22" s="75" t="s">
        <v>28</v>
      </c>
      <c r="D22" s="74"/>
      <c r="E22" s="74"/>
      <c r="F22" s="129">
        <f t="shared" si="0"/>
        <v>0</v>
      </c>
      <c r="G22" s="77"/>
      <c r="H22" s="131">
        <f t="shared" si="1"/>
        <v>0</v>
      </c>
      <c r="I22" s="122">
        <v>15</v>
      </c>
      <c r="J22" s="75" t="s">
        <v>28</v>
      </c>
      <c r="K22" s="74"/>
      <c r="L22" s="74"/>
      <c r="M22" s="120">
        <f t="shared" si="2"/>
        <v>0</v>
      </c>
      <c r="N22" s="87"/>
      <c r="O22" s="92"/>
      <c r="P22" s="123">
        <f t="shared" si="3"/>
        <v>0</v>
      </c>
      <c r="Q22" s="86"/>
      <c r="R22" s="95"/>
      <c r="S22" s="124">
        <f t="shared" si="4"/>
        <v>0</v>
      </c>
      <c r="T22" s="80"/>
      <c r="U22" s="95"/>
      <c r="V22" s="125">
        <f t="shared" si="5"/>
        <v>0</v>
      </c>
      <c r="W22" s="99"/>
      <c r="X22" s="95"/>
      <c r="Y22" s="37">
        <f t="shared" si="6"/>
        <v>0</v>
      </c>
      <c r="Z22" s="87"/>
      <c r="AA22" s="126">
        <f t="shared" si="7"/>
        <v>0</v>
      </c>
      <c r="AB22" s="127" t="str">
        <f t="shared" si="8"/>
        <v/>
      </c>
      <c r="AC22" s="1"/>
      <c r="AD22" s="1"/>
      <c r="AE22" s="1"/>
      <c r="AF22" s="1"/>
    </row>
    <row r="23" spans="2:38" ht="15.6">
      <c r="B23" s="119">
        <v>16</v>
      </c>
      <c r="C23" s="75" t="s">
        <v>28</v>
      </c>
      <c r="D23" s="74"/>
      <c r="E23" s="74"/>
      <c r="F23" s="129">
        <f t="shared" si="0"/>
        <v>0</v>
      </c>
      <c r="G23" s="77"/>
      <c r="H23" s="131">
        <f t="shared" si="1"/>
        <v>0</v>
      </c>
      <c r="I23" s="132">
        <v>16</v>
      </c>
      <c r="J23" s="75" t="s">
        <v>28</v>
      </c>
      <c r="K23" s="74"/>
      <c r="L23" s="74"/>
      <c r="M23" s="120">
        <f t="shared" si="2"/>
        <v>0</v>
      </c>
      <c r="N23" s="87"/>
      <c r="O23" s="92"/>
      <c r="P23" s="123">
        <f t="shared" si="3"/>
        <v>0</v>
      </c>
      <c r="Q23" s="86"/>
      <c r="R23" s="95"/>
      <c r="S23" s="124">
        <f t="shared" si="4"/>
        <v>0</v>
      </c>
      <c r="T23" s="80"/>
      <c r="U23" s="95"/>
      <c r="V23" s="125">
        <f t="shared" si="5"/>
        <v>0</v>
      </c>
      <c r="W23" s="99"/>
      <c r="X23" s="95"/>
      <c r="Y23" s="37">
        <f t="shared" si="6"/>
        <v>0</v>
      </c>
      <c r="Z23" s="87"/>
      <c r="AA23" s="126">
        <f t="shared" si="7"/>
        <v>0</v>
      </c>
      <c r="AB23" s="127" t="str">
        <f t="shared" si="8"/>
        <v/>
      </c>
      <c r="AC23" s="1"/>
      <c r="AD23" s="1"/>
      <c r="AE23" s="1"/>
      <c r="AF23" s="1"/>
    </row>
    <row r="24" spans="2:38" ht="15.6">
      <c r="B24" s="128">
        <v>17</v>
      </c>
      <c r="C24" s="75" t="s">
        <v>28</v>
      </c>
      <c r="D24" s="74"/>
      <c r="E24" s="74"/>
      <c r="F24" s="129">
        <f t="shared" si="0"/>
        <v>0</v>
      </c>
      <c r="G24" s="77"/>
      <c r="H24" s="131">
        <f t="shared" si="1"/>
        <v>0</v>
      </c>
      <c r="I24" s="122">
        <v>17</v>
      </c>
      <c r="J24" s="75" t="s">
        <v>28</v>
      </c>
      <c r="K24" s="74"/>
      <c r="L24" s="74"/>
      <c r="M24" s="120">
        <f t="shared" si="2"/>
        <v>0</v>
      </c>
      <c r="N24" s="87"/>
      <c r="O24" s="92"/>
      <c r="P24" s="123">
        <f t="shared" si="3"/>
        <v>0</v>
      </c>
      <c r="Q24" s="86"/>
      <c r="R24" s="95"/>
      <c r="S24" s="124">
        <f t="shared" si="4"/>
        <v>0</v>
      </c>
      <c r="T24" s="80"/>
      <c r="U24" s="95"/>
      <c r="V24" s="125">
        <f t="shared" si="5"/>
        <v>0</v>
      </c>
      <c r="W24" s="99"/>
      <c r="X24" s="95"/>
      <c r="Y24" s="37">
        <f t="shared" si="6"/>
        <v>0</v>
      </c>
      <c r="Z24" s="87"/>
      <c r="AA24" s="126">
        <f t="shared" si="7"/>
        <v>0</v>
      </c>
      <c r="AB24" s="127" t="str">
        <f t="shared" si="8"/>
        <v/>
      </c>
      <c r="AC24" s="1"/>
      <c r="AD24" s="1"/>
      <c r="AE24" s="1"/>
      <c r="AF24" s="1"/>
    </row>
    <row r="25" spans="2:38" ht="16.2" thickBot="1">
      <c r="B25" s="128">
        <v>18</v>
      </c>
      <c r="C25" s="75" t="s">
        <v>28</v>
      </c>
      <c r="D25" s="74"/>
      <c r="E25" s="74"/>
      <c r="F25" s="129">
        <f t="shared" si="0"/>
        <v>0</v>
      </c>
      <c r="G25" s="77"/>
      <c r="H25" s="131">
        <f t="shared" si="1"/>
        <v>0</v>
      </c>
      <c r="I25" s="122">
        <v>18</v>
      </c>
      <c r="J25" s="89" t="s">
        <v>28</v>
      </c>
      <c r="K25" s="76"/>
      <c r="L25" s="76"/>
      <c r="M25" s="133">
        <f t="shared" si="2"/>
        <v>0</v>
      </c>
      <c r="N25" s="90"/>
      <c r="O25" s="93"/>
      <c r="P25" s="134">
        <f t="shared" si="3"/>
        <v>0</v>
      </c>
      <c r="Q25" s="94"/>
      <c r="R25" s="96"/>
      <c r="S25" s="135">
        <f t="shared" si="4"/>
        <v>0</v>
      </c>
      <c r="T25" s="98"/>
      <c r="U25" s="96"/>
      <c r="V25" s="136">
        <f t="shared" si="5"/>
        <v>0</v>
      </c>
      <c r="W25" s="100"/>
      <c r="X25" s="96"/>
      <c r="Y25" s="137">
        <f t="shared" si="6"/>
        <v>0</v>
      </c>
      <c r="Z25" s="90"/>
      <c r="AA25" s="126">
        <f t="shared" si="7"/>
        <v>0</v>
      </c>
      <c r="AB25" s="127" t="str">
        <f t="shared" si="8"/>
        <v/>
      </c>
      <c r="AC25" s="1"/>
      <c r="AD25" s="1"/>
      <c r="AE25" s="1"/>
      <c r="AF25" s="1"/>
    </row>
    <row r="26" spans="2:38" ht="14.25" customHeight="1" thickBot="1">
      <c r="B26" s="138"/>
      <c r="C26" s="139" t="s">
        <v>15</v>
      </c>
      <c r="D26" s="140">
        <f>SUM(D8:D25)</f>
        <v>230</v>
      </c>
      <c r="E26" s="140">
        <f>SUM(E8:E25)</f>
        <v>500</v>
      </c>
      <c r="F26" s="141">
        <f>SUM(F8:F25)</f>
        <v>33500</v>
      </c>
      <c r="G26" s="141"/>
      <c r="H26" s="142">
        <f>SUM(H8:H25)</f>
        <v>137350</v>
      </c>
      <c r="I26" s="143"/>
      <c r="J26" s="144" t="s">
        <v>15</v>
      </c>
      <c r="K26" s="145">
        <f>SUM(K8:K25)</f>
        <v>234</v>
      </c>
      <c r="L26" s="145">
        <f>SUM(L8:L25)</f>
        <v>300</v>
      </c>
      <c r="M26" s="145">
        <f t="shared" ref="M26:AB26" si="9">SUM(M8:M25)</f>
        <v>13800</v>
      </c>
      <c r="N26" s="146"/>
      <c r="O26" s="147"/>
      <c r="P26" s="145"/>
      <c r="Q26" s="146"/>
      <c r="R26" s="146"/>
      <c r="S26" s="146"/>
      <c r="T26" s="146"/>
      <c r="U26" s="146"/>
      <c r="V26" s="146"/>
      <c r="W26" s="146"/>
      <c r="X26" s="146"/>
      <c r="Y26" s="146"/>
      <c r="Z26" s="146"/>
      <c r="AA26" s="148">
        <f>SUM(AA8:AA25)</f>
        <v>37191</v>
      </c>
      <c r="AB26" s="148">
        <f t="shared" si="9"/>
        <v>0</v>
      </c>
      <c r="AC26" s="149"/>
      <c r="AD26" s="149"/>
      <c r="AE26" s="149"/>
      <c r="AF26" s="1"/>
    </row>
    <row r="27" spans="2:38" ht="15" thickBot="1"/>
    <row r="28" spans="2:38" ht="344.25" customHeight="1" thickBot="1">
      <c r="B28" s="105"/>
      <c r="C28" s="150" t="s">
        <v>134</v>
      </c>
      <c r="D28" s="176" t="s">
        <v>135</v>
      </c>
      <c r="E28" s="177"/>
      <c r="F28" s="177"/>
      <c r="G28" s="177"/>
      <c r="H28" s="178"/>
      <c r="I28" s="151"/>
      <c r="J28" s="152" t="s">
        <v>116</v>
      </c>
      <c r="K28" s="179" t="s">
        <v>140</v>
      </c>
      <c r="L28" s="180"/>
      <c r="M28" s="180"/>
      <c r="N28" s="180"/>
      <c r="O28" s="180"/>
      <c r="P28" s="180"/>
      <c r="Q28" s="180"/>
      <c r="R28" s="180"/>
      <c r="S28" s="180"/>
      <c r="T28" s="180"/>
      <c r="U28" s="180"/>
      <c r="V28" s="180"/>
      <c r="W28" s="180"/>
      <c r="X28" s="180"/>
      <c r="Y28" s="180"/>
      <c r="Z28" s="180"/>
      <c r="AA28" s="181"/>
      <c r="AD28" s="1"/>
      <c r="AE28" s="1"/>
      <c r="AF28" s="1"/>
      <c r="AG28" s="1"/>
      <c r="AH28" s="1"/>
      <c r="AI28" s="1"/>
      <c r="AJ28" s="1"/>
      <c r="AK28" s="1"/>
      <c r="AL28" s="1"/>
    </row>
  </sheetData>
  <sheetProtection algorithmName="SHA-512" hashValue="G+DS8MZM6l9v+VD4rxH6UzxZYTMVYkPloklvf9RgChUH/SDukxvjCpGDd2iXxZVYKWOpX0h9hcaPiDBTqvKuCQ==" saltValue="gMI79bMIO220WrkM9uBcGg==" spinCount="100000" sheet="1" objects="1" scenarios="1"/>
  <mergeCells count="12">
    <mergeCell ref="B2:AA2"/>
    <mergeCell ref="D28:H28"/>
    <mergeCell ref="K28:AA28"/>
    <mergeCell ref="O6:AA6"/>
    <mergeCell ref="J6:N6"/>
    <mergeCell ref="H6:H7"/>
    <mergeCell ref="G6:G7"/>
    <mergeCell ref="F6:F7"/>
    <mergeCell ref="E6:E7"/>
    <mergeCell ref="D6:D7"/>
    <mergeCell ref="C6:C7"/>
    <mergeCell ref="B6:B7"/>
  </mergeCells>
  <hyperlinks>
    <hyperlink ref="B2:AA2" location="Pagrindinis!A1" display="GALUTINĖS ENERGIJOS VARTOJIMO ANALIZĖ IR PRELIMINARŪS TECHNINIAI SPRENDIMAI" xr:uid="{3D3D5226-B5E6-460C-89A4-C83FB747621E}"/>
  </hyperlinks>
  <pageMargins left="1" right="1" top="1" bottom="1" header="0.5" footer="0.5"/>
  <pageSetup scale="21" orientation="portrait" r:id="rId1"/>
  <colBreaks count="1" manualBreakCount="1">
    <brk id="32" max="97" man="1"/>
  </colBreaks>
  <extLst>
    <ext xmlns:x14="http://schemas.microsoft.com/office/spreadsheetml/2009/9/main" uri="{CCE6A557-97BC-4b89-ADB6-D9C93CAAB3DF}">
      <x14:dataValidations xmlns:xm="http://schemas.microsoft.com/office/excel/2006/main" count="1">
        <x14:dataValidation type="list" allowBlank="1" showInputMessage="1" showErrorMessage="1" xr:uid="{5897E1F1-2FB5-47BC-A368-1DB5922F6EE1}">
          <x14:formula1>
            <xm:f>Pagalbinis!$B$2:$B$19</xm:f>
          </x14:formula1>
          <xm:sqref>O8:O25 R8:R25 U8:U25 X8:X25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19AA1-0FF4-4532-A470-77697C36F1F0}">
  <dimension ref="B2:AL28"/>
  <sheetViews>
    <sheetView zoomScale="70" zoomScaleNormal="70" zoomScaleSheetLayoutView="85" workbookViewId="0">
      <selection activeCell="C3" sqref="C3"/>
    </sheetView>
  </sheetViews>
  <sheetFormatPr defaultRowHeight="14.4"/>
  <cols>
    <col min="1" max="1" width="2" customWidth="1"/>
    <col min="2" max="2" width="5.33203125" customWidth="1"/>
    <col min="3" max="3" width="33.109375" customWidth="1"/>
    <col min="4" max="4" width="9.88671875" customWidth="1"/>
    <col min="5" max="5" width="8.6640625" customWidth="1"/>
    <col min="6" max="7" width="11.44140625" customWidth="1"/>
    <col min="8" max="8" width="21.33203125" customWidth="1"/>
    <col min="9" max="9" width="3.6640625" customWidth="1"/>
    <col min="10" max="10" width="37.5546875" customWidth="1"/>
    <col min="11" max="11" width="13.6640625" customWidth="1"/>
    <col min="12" max="13" width="13.88671875" customWidth="1"/>
    <col min="14" max="26" width="15.88671875" customWidth="1"/>
    <col min="27" max="27" width="23.5546875" customWidth="1"/>
    <col min="28" max="28" width="48.6640625" customWidth="1"/>
    <col min="29" max="29" width="34.88671875" customWidth="1"/>
    <col min="30" max="30" width="16" customWidth="1"/>
  </cols>
  <sheetData>
    <row r="2" spans="2:32" s="102" customFormat="1" ht="18">
      <c r="B2" s="175" t="s">
        <v>11</v>
      </c>
      <c r="C2" s="175"/>
      <c r="D2" s="175"/>
      <c r="E2" s="175"/>
      <c r="F2" s="175"/>
      <c r="G2" s="175"/>
      <c r="H2" s="175"/>
      <c r="I2" s="175"/>
      <c r="J2" s="175"/>
      <c r="K2" s="175"/>
      <c r="L2" s="175"/>
      <c r="M2" s="175"/>
      <c r="N2" s="175"/>
      <c r="O2" s="175"/>
      <c r="P2" s="175"/>
      <c r="Q2" s="175"/>
      <c r="R2" s="175"/>
      <c r="S2" s="175"/>
      <c r="T2" s="175"/>
      <c r="U2" s="175"/>
      <c r="V2" s="175"/>
      <c r="W2" s="175"/>
      <c r="X2" s="175"/>
      <c r="Y2" s="175"/>
      <c r="Z2" s="175"/>
      <c r="AA2" s="175"/>
      <c r="AB2" t="s">
        <v>3</v>
      </c>
    </row>
    <row r="3" spans="2:32" s="102" customFormat="1" ht="21">
      <c r="B3" s="103" t="s">
        <v>72</v>
      </c>
      <c r="C3" s="71" t="s">
        <v>35</v>
      </c>
      <c r="D3" s="2"/>
      <c r="E3" s="2"/>
      <c r="F3" s="2"/>
      <c r="G3" s="104"/>
      <c r="H3" s="104"/>
      <c r="I3" s="104"/>
      <c r="J3" s="104"/>
      <c r="K3" s="104"/>
      <c r="L3" s="2"/>
      <c r="M3" s="2"/>
      <c r="N3" s="2"/>
      <c r="O3" s="2"/>
      <c r="P3" s="2"/>
      <c r="Q3" s="2"/>
      <c r="R3" s="2"/>
      <c r="S3" s="2"/>
      <c r="T3" s="2"/>
      <c r="U3" s="2"/>
      <c r="V3" s="2"/>
      <c r="W3" s="2"/>
      <c r="X3" s="2"/>
      <c r="Y3" s="2"/>
      <c r="Z3" s="2"/>
      <c r="AA3" s="2"/>
      <c r="AB3" s="4" t="s">
        <v>29</v>
      </c>
    </row>
    <row r="4" spans="2:32" ht="12" customHeight="1">
      <c r="E4" s="105"/>
      <c r="F4" s="105"/>
      <c r="G4" s="105"/>
      <c r="H4" s="105"/>
      <c r="I4" s="105"/>
      <c r="J4" s="101"/>
      <c r="K4" s="101"/>
      <c r="L4" s="101"/>
      <c r="M4" s="101"/>
      <c r="N4" s="101"/>
      <c r="O4" s="101"/>
      <c r="P4" s="101"/>
      <c r="Q4" s="101"/>
      <c r="R4" s="101"/>
      <c r="S4" s="101"/>
      <c r="T4" s="101"/>
      <c r="U4" s="101"/>
      <c r="V4" s="101"/>
      <c r="W4" s="101"/>
      <c r="X4" s="101"/>
      <c r="Y4" s="101"/>
      <c r="Z4" s="101"/>
      <c r="AA4" s="1"/>
      <c r="AB4" s="5" t="s">
        <v>129</v>
      </c>
      <c r="AC4" s="1"/>
      <c r="AD4" s="1"/>
      <c r="AE4" s="1"/>
      <c r="AF4" s="1"/>
    </row>
    <row r="5" spans="2:32" ht="15" thickBot="1">
      <c r="C5" s="106" t="s">
        <v>23</v>
      </c>
      <c r="E5" s="105"/>
      <c r="F5" s="105"/>
      <c r="G5" s="105"/>
      <c r="I5" s="105"/>
      <c r="J5" s="106" t="s">
        <v>24</v>
      </c>
      <c r="L5" s="107"/>
      <c r="M5" s="107"/>
      <c r="N5" s="107"/>
      <c r="O5" s="107"/>
      <c r="P5" s="107"/>
      <c r="Q5" s="107"/>
      <c r="R5" s="107"/>
      <c r="S5" s="107"/>
      <c r="T5" s="107"/>
      <c r="U5" s="107"/>
      <c r="V5" s="107"/>
      <c r="W5" s="107"/>
      <c r="X5" s="107"/>
      <c r="Y5" s="107"/>
      <c r="Z5" s="107"/>
      <c r="AA5" s="1"/>
      <c r="AB5" s="1"/>
      <c r="AC5" s="1"/>
      <c r="AD5" s="1"/>
      <c r="AE5" s="1"/>
      <c r="AF5" s="1"/>
    </row>
    <row r="6" spans="2:32" ht="15" thickBot="1">
      <c r="B6" s="194" t="s">
        <v>25</v>
      </c>
      <c r="C6" s="192" t="s">
        <v>26</v>
      </c>
      <c r="D6" s="190" t="s">
        <v>27</v>
      </c>
      <c r="E6" s="190" t="s">
        <v>13</v>
      </c>
      <c r="F6" s="190" t="s">
        <v>16</v>
      </c>
      <c r="G6" s="190" t="s">
        <v>64</v>
      </c>
      <c r="H6" s="188" t="s">
        <v>56</v>
      </c>
      <c r="I6" s="105"/>
      <c r="J6" s="185" t="s">
        <v>115</v>
      </c>
      <c r="K6" s="186"/>
      <c r="L6" s="186"/>
      <c r="M6" s="186"/>
      <c r="N6" s="187"/>
      <c r="O6" s="182" t="s">
        <v>113</v>
      </c>
      <c r="P6" s="183"/>
      <c r="Q6" s="183"/>
      <c r="R6" s="183"/>
      <c r="S6" s="183"/>
      <c r="T6" s="183"/>
      <c r="U6" s="183"/>
      <c r="V6" s="183"/>
      <c r="W6" s="183"/>
      <c r="X6" s="183"/>
      <c r="Y6" s="183"/>
      <c r="Z6" s="183"/>
      <c r="AA6" s="184"/>
      <c r="AB6" s="1"/>
      <c r="AC6" s="1"/>
      <c r="AD6" s="1"/>
      <c r="AE6" s="1"/>
      <c r="AF6" s="1"/>
    </row>
    <row r="7" spans="2:32" ht="131.25" customHeight="1" thickBot="1">
      <c r="B7" s="195"/>
      <c r="C7" s="193"/>
      <c r="D7" s="191"/>
      <c r="E7" s="191"/>
      <c r="F7" s="191"/>
      <c r="G7" s="191"/>
      <c r="H7" s="189"/>
      <c r="I7" s="108" t="s">
        <v>25</v>
      </c>
      <c r="J7" s="109" t="s">
        <v>130</v>
      </c>
      <c r="K7" s="110" t="s">
        <v>14</v>
      </c>
      <c r="L7" s="111" t="s">
        <v>13</v>
      </c>
      <c r="M7" s="112" t="s">
        <v>16</v>
      </c>
      <c r="N7" s="113" t="s">
        <v>64</v>
      </c>
      <c r="O7" s="114" t="s">
        <v>118</v>
      </c>
      <c r="P7" s="115" t="s">
        <v>119</v>
      </c>
      <c r="Q7" s="116" t="s">
        <v>120</v>
      </c>
      <c r="R7" s="115" t="s">
        <v>131</v>
      </c>
      <c r="S7" s="115" t="s">
        <v>121</v>
      </c>
      <c r="T7" s="115" t="s">
        <v>122</v>
      </c>
      <c r="U7" s="114" t="s">
        <v>132</v>
      </c>
      <c r="V7" s="115" t="s">
        <v>123</v>
      </c>
      <c r="W7" s="115" t="s">
        <v>124</v>
      </c>
      <c r="X7" s="114" t="s">
        <v>133</v>
      </c>
      <c r="Y7" s="115" t="s">
        <v>125</v>
      </c>
      <c r="Z7" s="115" t="s">
        <v>126</v>
      </c>
      <c r="AA7" s="114" t="s">
        <v>57</v>
      </c>
      <c r="AB7" s="154" t="s">
        <v>112</v>
      </c>
      <c r="AC7" s="1"/>
      <c r="AD7" s="1"/>
      <c r="AE7" s="1"/>
      <c r="AF7" s="1"/>
    </row>
    <row r="8" spans="2:32" ht="15.6">
      <c r="B8" s="119">
        <v>1</v>
      </c>
      <c r="C8" s="84" t="s">
        <v>38</v>
      </c>
      <c r="D8" s="85">
        <f>30*2</f>
        <v>60</v>
      </c>
      <c r="E8" s="85">
        <f>150*1.15</f>
        <v>172.5</v>
      </c>
      <c r="F8" s="120">
        <f>D8*E8</f>
        <v>10350</v>
      </c>
      <c r="G8" s="81">
        <v>4100</v>
      </c>
      <c r="H8" s="121">
        <f>F8*G8/1000</f>
        <v>42435</v>
      </c>
      <c r="I8" s="122">
        <v>1</v>
      </c>
      <c r="J8" s="82" t="s">
        <v>40</v>
      </c>
      <c r="K8" s="72">
        <v>61</v>
      </c>
      <c r="L8" s="72">
        <v>100</v>
      </c>
      <c r="M8" s="120">
        <f>K8*L8</f>
        <v>6100</v>
      </c>
      <c r="N8" s="86">
        <v>4100</v>
      </c>
      <c r="O8" s="92">
        <v>1</v>
      </c>
      <c r="P8" s="123">
        <f>M8*O8</f>
        <v>6100</v>
      </c>
      <c r="Q8" s="86">
        <v>800</v>
      </c>
      <c r="R8" s="95">
        <v>0.8</v>
      </c>
      <c r="S8" s="124">
        <f>M8*R8</f>
        <v>4880</v>
      </c>
      <c r="T8" s="97">
        <v>1200</v>
      </c>
      <c r="U8" s="95">
        <v>0.6</v>
      </c>
      <c r="V8" s="125">
        <f>U8*M8</f>
        <v>3660</v>
      </c>
      <c r="W8" s="99">
        <v>1400</v>
      </c>
      <c r="X8" s="95">
        <v>0.4</v>
      </c>
      <c r="Y8" s="123">
        <f>M8*X8</f>
        <v>2440</v>
      </c>
      <c r="Z8" s="86">
        <v>700</v>
      </c>
      <c r="AA8" s="153">
        <f>(P8*Q8/1000)+(S8*T8/1000)+(V8*W8/1000)+(Y8*Z8/1000)</f>
        <v>17568</v>
      </c>
      <c r="AB8" s="155" t="str">
        <f>IF(Q8+T8+W8+Z8&lt;&gt;N8,"Darbo valandų skaičius nesutampa su nurodytu N stulpelyje","")</f>
        <v/>
      </c>
      <c r="AC8" s="1"/>
      <c r="AD8" s="1"/>
      <c r="AE8" s="1"/>
      <c r="AF8" s="1"/>
    </row>
    <row r="9" spans="2:32" ht="28.8">
      <c r="B9" s="128">
        <v>2</v>
      </c>
      <c r="C9" s="75" t="s">
        <v>127</v>
      </c>
      <c r="D9" s="76">
        <v>60</v>
      </c>
      <c r="E9" s="76">
        <v>100</v>
      </c>
      <c r="F9" s="129">
        <f t="shared" ref="F9:F25" si="0">D9*E9</f>
        <v>6000</v>
      </c>
      <c r="G9" s="77">
        <v>4100</v>
      </c>
      <c r="H9" s="130">
        <f t="shared" ref="H9:H25" si="1">F9*G9/1000</f>
        <v>24600</v>
      </c>
      <c r="I9" s="122">
        <v>2</v>
      </c>
      <c r="J9" s="75" t="s">
        <v>137</v>
      </c>
      <c r="K9" s="78">
        <v>60</v>
      </c>
      <c r="L9" s="74">
        <v>100</v>
      </c>
      <c r="M9" s="120">
        <f t="shared" ref="M9:M25" si="2">K9*L9</f>
        <v>6000</v>
      </c>
      <c r="N9" s="87">
        <v>4100</v>
      </c>
      <c r="O9" s="92">
        <v>1</v>
      </c>
      <c r="P9" s="123">
        <f t="shared" ref="P9:P25" si="3">M9*O9</f>
        <v>6000</v>
      </c>
      <c r="Q9" s="86">
        <v>800</v>
      </c>
      <c r="R9" s="95">
        <v>0.8</v>
      </c>
      <c r="S9" s="124">
        <f t="shared" ref="S9:S25" si="4">M9*R9</f>
        <v>4800</v>
      </c>
      <c r="T9" s="97">
        <v>1200</v>
      </c>
      <c r="U9" s="95">
        <v>0.6</v>
      </c>
      <c r="V9" s="125">
        <f t="shared" ref="V9:V25" si="5">U9*M9</f>
        <v>3600</v>
      </c>
      <c r="W9" s="99">
        <v>1400</v>
      </c>
      <c r="X9" s="95">
        <v>0.4</v>
      </c>
      <c r="Y9" s="37">
        <f t="shared" ref="Y9:Y25" si="6">M9*X9</f>
        <v>2400</v>
      </c>
      <c r="Z9" s="87">
        <v>700</v>
      </c>
      <c r="AA9" s="153">
        <f t="shared" ref="AA9:AA25" si="7">(P9*Q9/1000)+(S9*T9/1000)+(V9*W9/1000)+(Y9*Z9/1000)</f>
        <v>17280</v>
      </c>
      <c r="AB9" s="155" t="str">
        <f t="shared" ref="AB9:AB25" si="8">IF(Q9+T9+W9+Z9&lt;&gt;N9,"Darbo valandų skaičius nesutampa su nurodytu N stulpelyje","")</f>
        <v/>
      </c>
      <c r="AC9" s="1"/>
      <c r="AD9" s="1"/>
      <c r="AE9" s="1"/>
      <c r="AF9" s="1"/>
    </row>
    <row r="10" spans="2:32" ht="15.6">
      <c r="B10" s="128">
        <v>3</v>
      </c>
      <c r="C10" s="75" t="s">
        <v>28</v>
      </c>
      <c r="D10" s="74"/>
      <c r="E10" s="74"/>
      <c r="F10" s="129">
        <f t="shared" si="0"/>
        <v>0</v>
      </c>
      <c r="G10" s="77"/>
      <c r="H10" s="130">
        <f t="shared" si="1"/>
        <v>0</v>
      </c>
      <c r="I10" s="122">
        <v>3</v>
      </c>
      <c r="J10" s="75" t="s">
        <v>28</v>
      </c>
      <c r="K10" s="74"/>
      <c r="L10" s="74"/>
      <c r="M10" s="120">
        <f t="shared" si="2"/>
        <v>0</v>
      </c>
      <c r="N10" s="87"/>
      <c r="O10" s="92"/>
      <c r="P10" s="123">
        <f t="shared" si="3"/>
        <v>0</v>
      </c>
      <c r="Q10" s="86"/>
      <c r="R10" s="95"/>
      <c r="S10" s="124">
        <f t="shared" si="4"/>
        <v>0</v>
      </c>
      <c r="T10" s="97"/>
      <c r="U10" s="95"/>
      <c r="V10" s="125">
        <f t="shared" si="5"/>
        <v>0</v>
      </c>
      <c r="W10" s="99"/>
      <c r="X10" s="95">
        <v>1</v>
      </c>
      <c r="Y10" s="37">
        <f t="shared" si="6"/>
        <v>0</v>
      </c>
      <c r="Z10" s="87"/>
      <c r="AA10" s="153">
        <f t="shared" si="7"/>
        <v>0</v>
      </c>
      <c r="AB10" s="155" t="str">
        <f t="shared" si="8"/>
        <v/>
      </c>
      <c r="AC10" s="1"/>
      <c r="AD10" s="1"/>
      <c r="AE10" s="1"/>
      <c r="AF10" s="1"/>
    </row>
    <row r="11" spans="2:32" ht="15.6">
      <c r="B11" s="119">
        <v>4</v>
      </c>
      <c r="C11" s="75" t="s">
        <v>28</v>
      </c>
      <c r="D11" s="76"/>
      <c r="E11" s="76"/>
      <c r="F11" s="129">
        <f t="shared" si="0"/>
        <v>0</v>
      </c>
      <c r="G11" s="77"/>
      <c r="H11" s="131">
        <f t="shared" si="1"/>
        <v>0</v>
      </c>
      <c r="I11" s="132">
        <v>4</v>
      </c>
      <c r="J11" s="75" t="s">
        <v>28</v>
      </c>
      <c r="K11" s="74"/>
      <c r="L11" s="74"/>
      <c r="M11" s="120">
        <f t="shared" si="2"/>
        <v>0</v>
      </c>
      <c r="N11" s="87"/>
      <c r="O11" s="92"/>
      <c r="P11" s="123">
        <f t="shared" si="3"/>
        <v>0</v>
      </c>
      <c r="Q11" s="86"/>
      <c r="R11" s="95"/>
      <c r="S11" s="124">
        <f t="shared" si="4"/>
        <v>0</v>
      </c>
      <c r="T11" s="97"/>
      <c r="U11" s="95"/>
      <c r="V11" s="125">
        <f t="shared" si="5"/>
        <v>0</v>
      </c>
      <c r="W11" s="99"/>
      <c r="X11" s="95">
        <v>1</v>
      </c>
      <c r="Y11" s="37">
        <f t="shared" si="6"/>
        <v>0</v>
      </c>
      <c r="Z11" s="87"/>
      <c r="AA11" s="153">
        <f t="shared" si="7"/>
        <v>0</v>
      </c>
      <c r="AB11" s="155" t="str">
        <f t="shared" si="8"/>
        <v/>
      </c>
      <c r="AC11" s="1"/>
      <c r="AD11" s="1"/>
      <c r="AE11" s="1"/>
      <c r="AF11" s="1"/>
    </row>
    <row r="12" spans="2:32" ht="15.6">
      <c r="B12" s="128">
        <v>5</v>
      </c>
      <c r="C12" s="75" t="s">
        <v>28</v>
      </c>
      <c r="D12" s="74"/>
      <c r="E12" s="74"/>
      <c r="F12" s="129">
        <f t="shared" si="0"/>
        <v>0</v>
      </c>
      <c r="G12" s="77"/>
      <c r="H12" s="131">
        <f t="shared" si="1"/>
        <v>0</v>
      </c>
      <c r="I12" s="122">
        <v>5</v>
      </c>
      <c r="J12" s="75" t="s">
        <v>28</v>
      </c>
      <c r="K12" s="74"/>
      <c r="L12" s="74"/>
      <c r="M12" s="120">
        <f t="shared" si="2"/>
        <v>0</v>
      </c>
      <c r="N12" s="87"/>
      <c r="O12" s="92"/>
      <c r="P12" s="123">
        <f t="shared" si="3"/>
        <v>0</v>
      </c>
      <c r="Q12" s="86"/>
      <c r="R12" s="95"/>
      <c r="S12" s="124">
        <f t="shared" si="4"/>
        <v>0</v>
      </c>
      <c r="T12" s="80"/>
      <c r="U12" s="95"/>
      <c r="V12" s="125">
        <f t="shared" si="5"/>
        <v>0</v>
      </c>
      <c r="W12" s="99"/>
      <c r="X12" s="95"/>
      <c r="Y12" s="37">
        <f t="shared" si="6"/>
        <v>0</v>
      </c>
      <c r="Z12" s="87"/>
      <c r="AA12" s="153">
        <f t="shared" si="7"/>
        <v>0</v>
      </c>
      <c r="AB12" s="155" t="str">
        <f t="shared" si="8"/>
        <v/>
      </c>
      <c r="AD12" s="1"/>
      <c r="AE12" s="1"/>
      <c r="AF12" s="1"/>
    </row>
    <row r="13" spans="2:32" ht="15.6">
      <c r="B13" s="128">
        <v>6</v>
      </c>
      <c r="C13" s="75" t="s">
        <v>28</v>
      </c>
      <c r="D13" s="74"/>
      <c r="E13" s="74"/>
      <c r="F13" s="129">
        <f t="shared" si="0"/>
        <v>0</v>
      </c>
      <c r="G13" s="77"/>
      <c r="H13" s="131">
        <f t="shared" si="1"/>
        <v>0</v>
      </c>
      <c r="I13" s="122">
        <v>6</v>
      </c>
      <c r="J13" s="75" t="s">
        <v>28</v>
      </c>
      <c r="K13" s="78"/>
      <c r="L13" s="74"/>
      <c r="M13" s="120">
        <f t="shared" si="2"/>
        <v>0</v>
      </c>
      <c r="N13" s="87"/>
      <c r="O13" s="92"/>
      <c r="P13" s="123">
        <f t="shared" si="3"/>
        <v>0</v>
      </c>
      <c r="Q13" s="86"/>
      <c r="R13" s="95"/>
      <c r="S13" s="124">
        <f t="shared" si="4"/>
        <v>0</v>
      </c>
      <c r="T13" s="80"/>
      <c r="U13" s="95"/>
      <c r="V13" s="125">
        <f t="shared" si="5"/>
        <v>0</v>
      </c>
      <c r="W13" s="99"/>
      <c r="X13" s="95"/>
      <c r="Y13" s="37">
        <f t="shared" si="6"/>
        <v>0</v>
      </c>
      <c r="Z13" s="87"/>
      <c r="AA13" s="153">
        <f t="shared" si="7"/>
        <v>0</v>
      </c>
      <c r="AB13" s="155" t="str">
        <f t="shared" si="8"/>
        <v/>
      </c>
      <c r="AC13" s="1"/>
      <c r="AD13" s="1"/>
      <c r="AE13" s="1"/>
      <c r="AF13" s="1"/>
    </row>
    <row r="14" spans="2:32" ht="15.6">
      <c r="B14" s="119">
        <v>7</v>
      </c>
      <c r="C14" s="75" t="s">
        <v>28</v>
      </c>
      <c r="D14" s="74"/>
      <c r="E14" s="74"/>
      <c r="F14" s="129">
        <f t="shared" si="0"/>
        <v>0</v>
      </c>
      <c r="G14" s="77"/>
      <c r="H14" s="131">
        <f t="shared" si="1"/>
        <v>0</v>
      </c>
      <c r="I14" s="122">
        <v>7</v>
      </c>
      <c r="J14" s="75" t="s">
        <v>28</v>
      </c>
      <c r="K14" s="74"/>
      <c r="L14" s="74"/>
      <c r="M14" s="120">
        <f t="shared" si="2"/>
        <v>0</v>
      </c>
      <c r="N14" s="87"/>
      <c r="O14" s="92"/>
      <c r="P14" s="123">
        <f t="shared" si="3"/>
        <v>0</v>
      </c>
      <c r="Q14" s="86"/>
      <c r="R14" s="95"/>
      <c r="S14" s="124">
        <f t="shared" si="4"/>
        <v>0</v>
      </c>
      <c r="T14" s="80"/>
      <c r="U14" s="95"/>
      <c r="V14" s="125">
        <f t="shared" si="5"/>
        <v>0</v>
      </c>
      <c r="W14" s="99"/>
      <c r="X14" s="95"/>
      <c r="Y14" s="37">
        <f t="shared" si="6"/>
        <v>0</v>
      </c>
      <c r="Z14" s="87"/>
      <c r="AA14" s="153">
        <f t="shared" si="7"/>
        <v>0</v>
      </c>
      <c r="AB14" s="155" t="str">
        <f t="shared" si="8"/>
        <v/>
      </c>
      <c r="AC14" s="1"/>
      <c r="AD14" s="1"/>
      <c r="AE14" s="1"/>
      <c r="AF14" s="1"/>
    </row>
    <row r="15" spans="2:32" ht="15.6">
      <c r="B15" s="128">
        <v>8</v>
      </c>
      <c r="C15" s="75" t="s">
        <v>28</v>
      </c>
      <c r="D15" s="74"/>
      <c r="E15" s="74"/>
      <c r="F15" s="129">
        <f t="shared" si="0"/>
        <v>0</v>
      </c>
      <c r="G15" s="77"/>
      <c r="H15" s="131">
        <f t="shared" si="1"/>
        <v>0</v>
      </c>
      <c r="I15" s="132">
        <v>8</v>
      </c>
      <c r="J15" s="75" t="s">
        <v>28</v>
      </c>
      <c r="K15" s="74"/>
      <c r="L15" s="74"/>
      <c r="M15" s="120">
        <f t="shared" si="2"/>
        <v>0</v>
      </c>
      <c r="N15" s="87"/>
      <c r="O15" s="92"/>
      <c r="P15" s="123">
        <f t="shared" si="3"/>
        <v>0</v>
      </c>
      <c r="Q15" s="86"/>
      <c r="R15" s="95"/>
      <c r="S15" s="124">
        <f t="shared" si="4"/>
        <v>0</v>
      </c>
      <c r="T15" s="80"/>
      <c r="U15" s="95"/>
      <c r="V15" s="125">
        <f t="shared" si="5"/>
        <v>0</v>
      </c>
      <c r="W15" s="99"/>
      <c r="X15" s="95"/>
      <c r="Y15" s="37">
        <f t="shared" si="6"/>
        <v>0</v>
      </c>
      <c r="Z15" s="87"/>
      <c r="AA15" s="153">
        <f t="shared" si="7"/>
        <v>0</v>
      </c>
      <c r="AB15" s="155" t="str">
        <f t="shared" si="8"/>
        <v/>
      </c>
      <c r="AC15" s="1"/>
      <c r="AD15" s="1"/>
      <c r="AE15" s="1"/>
      <c r="AF15" s="1"/>
    </row>
    <row r="16" spans="2:32" ht="15.6">
      <c r="B16" s="128">
        <v>9</v>
      </c>
      <c r="C16" s="75" t="s">
        <v>28</v>
      </c>
      <c r="D16" s="74"/>
      <c r="E16" s="74"/>
      <c r="F16" s="129">
        <f t="shared" si="0"/>
        <v>0</v>
      </c>
      <c r="G16" s="77"/>
      <c r="H16" s="131">
        <f t="shared" si="1"/>
        <v>0</v>
      </c>
      <c r="I16" s="122">
        <v>9</v>
      </c>
      <c r="J16" s="75" t="s">
        <v>28</v>
      </c>
      <c r="K16" s="74"/>
      <c r="L16" s="74"/>
      <c r="M16" s="120">
        <f t="shared" si="2"/>
        <v>0</v>
      </c>
      <c r="N16" s="87"/>
      <c r="O16" s="92"/>
      <c r="P16" s="123">
        <f t="shared" si="3"/>
        <v>0</v>
      </c>
      <c r="Q16" s="86"/>
      <c r="R16" s="95"/>
      <c r="S16" s="124">
        <f t="shared" si="4"/>
        <v>0</v>
      </c>
      <c r="T16" s="80"/>
      <c r="U16" s="95"/>
      <c r="V16" s="125">
        <f t="shared" si="5"/>
        <v>0</v>
      </c>
      <c r="W16" s="99"/>
      <c r="X16" s="95"/>
      <c r="Y16" s="37">
        <f t="shared" si="6"/>
        <v>0</v>
      </c>
      <c r="Z16" s="87"/>
      <c r="AA16" s="153">
        <f t="shared" si="7"/>
        <v>0</v>
      </c>
      <c r="AB16" s="155" t="str">
        <f t="shared" si="8"/>
        <v/>
      </c>
      <c r="AC16" s="1"/>
      <c r="AD16" s="1"/>
      <c r="AE16" s="1"/>
      <c r="AF16" s="1"/>
    </row>
    <row r="17" spans="2:38" ht="15.6">
      <c r="B17" s="119">
        <v>10</v>
      </c>
      <c r="C17" s="75" t="s">
        <v>28</v>
      </c>
      <c r="D17" s="74"/>
      <c r="E17" s="74"/>
      <c r="F17" s="129">
        <f t="shared" si="0"/>
        <v>0</v>
      </c>
      <c r="G17" s="77"/>
      <c r="H17" s="131">
        <f t="shared" si="1"/>
        <v>0</v>
      </c>
      <c r="I17" s="122">
        <v>10</v>
      </c>
      <c r="J17" s="75" t="s">
        <v>28</v>
      </c>
      <c r="K17" s="74"/>
      <c r="L17" s="74"/>
      <c r="M17" s="120">
        <f t="shared" si="2"/>
        <v>0</v>
      </c>
      <c r="N17" s="87"/>
      <c r="O17" s="92"/>
      <c r="P17" s="123">
        <f t="shared" si="3"/>
        <v>0</v>
      </c>
      <c r="Q17" s="86"/>
      <c r="R17" s="95"/>
      <c r="S17" s="124">
        <f t="shared" si="4"/>
        <v>0</v>
      </c>
      <c r="T17" s="80"/>
      <c r="U17" s="95"/>
      <c r="V17" s="125">
        <f t="shared" si="5"/>
        <v>0</v>
      </c>
      <c r="W17" s="99"/>
      <c r="X17" s="95"/>
      <c r="Y17" s="37">
        <f t="shared" si="6"/>
        <v>0</v>
      </c>
      <c r="Z17" s="87"/>
      <c r="AA17" s="153">
        <f t="shared" si="7"/>
        <v>0</v>
      </c>
      <c r="AB17" s="155" t="str">
        <f t="shared" si="8"/>
        <v/>
      </c>
      <c r="AC17" s="1"/>
      <c r="AD17" s="1"/>
      <c r="AE17" s="1"/>
      <c r="AF17" s="1"/>
    </row>
    <row r="18" spans="2:38" ht="15.6">
      <c r="B18" s="128">
        <v>11</v>
      </c>
      <c r="C18" s="75" t="s">
        <v>28</v>
      </c>
      <c r="D18" s="74"/>
      <c r="E18" s="74"/>
      <c r="F18" s="129">
        <f t="shared" si="0"/>
        <v>0</v>
      </c>
      <c r="G18" s="77"/>
      <c r="H18" s="131">
        <f t="shared" si="1"/>
        <v>0</v>
      </c>
      <c r="I18" s="122">
        <v>11</v>
      </c>
      <c r="J18" s="75" t="s">
        <v>28</v>
      </c>
      <c r="K18" s="74"/>
      <c r="L18" s="74"/>
      <c r="M18" s="120">
        <f t="shared" si="2"/>
        <v>0</v>
      </c>
      <c r="N18" s="87"/>
      <c r="O18" s="92"/>
      <c r="P18" s="123">
        <f t="shared" si="3"/>
        <v>0</v>
      </c>
      <c r="Q18" s="86"/>
      <c r="R18" s="95"/>
      <c r="S18" s="124">
        <f t="shared" si="4"/>
        <v>0</v>
      </c>
      <c r="T18" s="80"/>
      <c r="U18" s="95"/>
      <c r="V18" s="125">
        <f t="shared" si="5"/>
        <v>0</v>
      </c>
      <c r="W18" s="99"/>
      <c r="X18" s="95"/>
      <c r="Y18" s="37">
        <f t="shared" si="6"/>
        <v>0</v>
      </c>
      <c r="Z18" s="87"/>
      <c r="AA18" s="153">
        <f t="shared" si="7"/>
        <v>0</v>
      </c>
      <c r="AB18" s="155" t="str">
        <f t="shared" si="8"/>
        <v/>
      </c>
      <c r="AC18" s="1"/>
      <c r="AD18" s="1"/>
      <c r="AE18" s="1"/>
      <c r="AF18" s="1"/>
    </row>
    <row r="19" spans="2:38" ht="15.6">
      <c r="B19" s="128">
        <v>12</v>
      </c>
      <c r="C19" s="75" t="s">
        <v>28</v>
      </c>
      <c r="D19" s="74"/>
      <c r="E19" s="74"/>
      <c r="F19" s="129">
        <f t="shared" si="0"/>
        <v>0</v>
      </c>
      <c r="G19" s="77"/>
      <c r="H19" s="131">
        <f t="shared" si="1"/>
        <v>0</v>
      </c>
      <c r="I19" s="132">
        <v>12</v>
      </c>
      <c r="J19" s="75" t="s">
        <v>28</v>
      </c>
      <c r="K19" s="74"/>
      <c r="L19" s="74"/>
      <c r="M19" s="120">
        <f t="shared" si="2"/>
        <v>0</v>
      </c>
      <c r="N19" s="87"/>
      <c r="O19" s="92"/>
      <c r="P19" s="123">
        <f t="shared" si="3"/>
        <v>0</v>
      </c>
      <c r="Q19" s="86"/>
      <c r="R19" s="95"/>
      <c r="S19" s="124">
        <f t="shared" si="4"/>
        <v>0</v>
      </c>
      <c r="T19" s="80"/>
      <c r="U19" s="95"/>
      <c r="V19" s="125">
        <f t="shared" si="5"/>
        <v>0</v>
      </c>
      <c r="W19" s="99"/>
      <c r="X19" s="95"/>
      <c r="Y19" s="37">
        <f t="shared" si="6"/>
        <v>0</v>
      </c>
      <c r="Z19" s="87"/>
      <c r="AA19" s="153">
        <f t="shared" si="7"/>
        <v>0</v>
      </c>
      <c r="AB19" s="155" t="str">
        <f t="shared" si="8"/>
        <v/>
      </c>
      <c r="AC19" s="1"/>
      <c r="AD19" s="1"/>
      <c r="AE19" s="1"/>
      <c r="AF19" s="1"/>
    </row>
    <row r="20" spans="2:38" ht="15.6">
      <c r="B20" s="119">
        <v>13</v>
      </c>
      <c r="C20" s="75" t="s">
        <v>28</v>
      </c>
      <c r="D20" s="74"/>
      <c r="E20" s="74"/>
      <c r="F20" s="129">
        <f t="shared" si="0"/>
        <v>0</v>
      </c>
      <c r="G20" s="77"/>
      <c r="H20" s="131">
        <f t="shared" si="1"/>
        <v>0</v>
      </c>
      <c r="I20" s="122">
        <v>13</v>
      </c>
      <c r="J20" s="75" t="s">
        <v>28</v>
      </c>
      <c r="K20" s="74"/>
      <c r="L20" s="74"/>
      <c r="M20" s="120">
        <f t="shared" si="2"/>
        <v>0</v>
      </c>
      <c r="N20" s="87"/>
      <c r="O20" s="92"/>
      <c r="P20" s="123">
        <f t="shared" si="3"/>
        <v>0</v>
      </c>
      <c r="Q20" s="86"/>
      <c r="R20" s="95"/>
      <c r="S20" s="124">
        <f t="shared" si="4"/>
        <v>0</v>
      </c>
      <c r="T20" s="80"/>
      <c r="U20" s="95"/>
      <c r="V20" s="125">
        <f t="shared" si="5"/>
        <v>0</v>
      </c>
      <c r="W20" s="99"/>
      <c r="X20" s="95"/>
      <c r="Y20" s="37">
        <f t="shared" si="6"/>
        <v>0</v>
      </c>
      <c r="Z20" s="87"/>
      <c r="AA20" s="153">
        <f t="shared" si="7"/>
        <v>0</v>
      </c>
      <c r="AB20" s="155" t="str">
        <f t="shared" si="8"/>
        <v/>
      </c>
      <c r="AC20" s="1"/>
      <c r="AD20" s="1"/>
      <c r="AE20" s="1"/>
      <c r="AF20" s="1"/>
    </row>
    <row r="21" spans="2:38" ht="15.6">
      <c r="B21" s="128">
        <v>14</v>
      </c>
      <c r="C21" s="75" t="s">
        <v>28</v>
      </c>
      <c r="D21" s="74"/>
      <c r="E21" s="74"/>
      <c r="F21" s="129">
        <f t="shared" si="0"/>
        <v>0</v>
      </c>
      <c r="G21" s="77"/>
      <c r="H21" s="131">
        <f t="shared" si="1"/>
        <v>0</v>
      </c>
      <c r="I21" s="122">
        <v>14</v>
      </c>
      <c r="J21" s="75" t="s">
        <v>28</v>
      </c>
      <c r="K21" s="79"/>
      <c r="L21" s="74"/>
      <c r="M21" s="120">
        <f t="shared" si="2"/>
        <v>0</v>
      </c>
      <c r="N21" s="87"/>
      <c r="O21" s="92"/>
      <c r="P21" s="123">
        <f t="shared" si="3"/>
        <v>0</v>
      </c>
      <c r="Q21" s="86"/>
      <c r="R21" s="95"/>
      <c r="S21" s="124">
        <f t="shared" si="4"/>
        <v>0</v>
      </c>
      <c r="T21" s="80"/>
      <c r="U21" s="95"/>
      <c r="V21" s="125">
        <f t="shared" si="5"/>
        <v>0</v>
      </c>
      <c r="W21" s="99"/>
      <c r="X21" s="95"/>
      <c r="Y21" s="37">
        <f t="shared" si="6"/>
        <v>0</v>
      </c>
      <c r="Z21" s="87"/>
      <c r="AA21" s="153">
        <f t="shared" si="7"/>
        <v>0</v>
      </c>
      <c r="AB21" s="155" t="str">
        <f t="shared" si="8"/>
        <v/>
      </c>
      <c r="AC21" s="1"/>
      <c r="AD21" s="1"/>
      <c r="AE21" s="1"/>
      <c r="AF21" s="1"/>
    </row>
    <row r="22" spans="2:38" ht="15.6">
      <c r="B22" s="128">
        <v>15</v>
      </c>
      <c r="C22" s="75" t="s">
        <v>28</v>
      </c>
      <c r="D22" s="74"/>
      <c r="E22" s="74"/>
      <c r="F22" s="129">
        <f t="shared" si="0"/>
        <v>0</v>
      </c>
      <c r="G22" s="77"/>
      <c r="H22" s="131">
        <f t="shared" si="1"/>
        <v>0</v>
      </c>
      <c r="I22" s="122">
        <v>15</v>
      </c>
      <c r="J22" s="75" t="s">
        <v>28</v>
      </c>
      <c r="K22" s="74"/>
      <c r="L22" s="74"/>
      <c r="M22" s="120">
        <f t="shared" si="2"/>
        <v>0</v>
      </c>
      <c r="N22" s="87"/>
      <c r="O22" s="92"/>
      <c r="P22" s="123">
        <f t="shared" si="3"/>
        <v>0</v>
      </c>
      <c r="Q22" s="86"/>
      <c r="R22" s="95"/>
      <c r="S22" s="124">
        <f t="shared" si="4"/>
        <v>0</v>
      </c>
      <c r="T22" s="80"/>
      <c r="U22" s="95"/>
      <c r="V22" s="125">
        <f t="shared" si="5"/>
        <v>0</v>
      </c>
      <c r="W22" s="99"/>
      <c r="X22" s="95"/>
      <c r="Y22" s="37">
        <f t="shared" si="6"/>
        <v>0</v>
      </c>
      <c r="Z22" s="87"/>
      <c r="AA22" s="153">
        <f t="shared" si="7"/>
        <v>0</v>
      </c>
      <c r="AB22" s="155" t="str">
        <f t="shared" si="8"/>
        <v/>
      </c>
      <c r="AC22" s="1"/>
      <c r="AD22" s="1"/>
      <c r="AE22" s="1"/>
      <c r="AF22" s="1"/>
    </row>
    <row r="23" spans="2:38" ht="15.6">
      <c r="B23" s="119">
        <v>16</v>
      </c>
      <c r="C23" s="75" t="s">
        <v>28</v>
      </c>
      <c r="D23" s="74"/>
      <c r="E23" s="74"/>
      <c r="F23" s="129">
        <f t="shared" si="0"/>
        <v>0</v>
      </c>
      <c r="G23" s="77"/>
      <c r="H23" s="131">
        <f t="shared" si="1"/>
        <v>0</v>
      </c>
      <c r="I23" s="132">
        <v>16</v>
      </c>
      <c r="J23" s="75" t="s">
        <v>28</v>
      </c>
      <c r="K23" s="74"/>
      <c r="L23" s="74"/>
      <c r="M23" s="120">
        <f t="shared" si="2"/>
        <v>0</v>
      </c>
      <c r="N23" s="87"/>
      <c r="O23" s="92"/>
      <c r="P23" s="123">
        <f t="shared" si="3"/>
        <v>0</v>
      </c>
      <c r="Q23" s="86"/>
      <c r="R23" s="95"/>
      <c r="S23" s="124">
        <f t="shared" si="4"/>
        <v>0</v>
      </c>
      <c r="T23" s="80"/>
      <c r="U23" s="95"/>
      <c r="V23" s="125">
        <f t="shared" si="5"/>
        <v>0</v>
      </c>
      <c r="W23" s="99"/>
      <c r="X23" s="95"/>
      <c r="Y23" s="37">
        <f t="shared" si="6"/>
        <v>0</v>
      </c>
      <c r="Z23" s="87"/>
      <c r="AA23" s="153">
        <f t="shared" si="7"/>
        <v>0</v>
      </c>
      <c r="AB23" s="155" t="str">
        <f t="shared" si="8"/>
        <v/>
      </c>
      <c r="AC23" s="1"/>
      <c r="AD23" s="1"/>
      <c r="AE23" s="1"/>
      <c r="AF23" s="1"/>
    </row>
    <row r="24" spans="2:38" ht="15.6">
      <c r="B24" s="128">
        <v>17</v>
      </c>
      <c r="C24" s="75" t="s">
        <v>28</v>
      </c>
      <c r="D24" s="74"/>
      <c r="E24" s="74"/>
      <c r="F24" s="129">
        <f t="shared" si="0"/>
        <v>0</v>
      </c>
      <c r="G24" s="77"/>
      <c r="H24" s="131">
        <f t="shared" si="1"/>
        <v>0</v>
      </c>
      <c r="I24" s="122">
        <v>17</v>
      </c>
      <c r="J24" s="75" t="s">
        <v>28</v>
      </c>
      <c r="K24" s="74"/>
      <c r="L24" s="74"/>
      <c r="M24" s="120">
        <f t="shared" si="2"/>
        <v>0</v>
      </c>
      <c r="N24" s="87"/>
      <c r="O24" s="92"/>
      <c r="P24" s="123">
        <f t="shared" si="3"/>
        <v>0</v>
      </c>
      <c r="Q24" s="86"/>
      <c r="R24" s="95"/>
      <c r="S24" s="124">
        <f t="shared" si="4"/>
        <v>0</v>
      </c>
      <c r="T24" s="80"/>
      <c r="U24" s="95"/>
      <c r="V24" s="125">
        <f t="shared" si="5"/>
        <v>0</v>
      </c>
      <c r="W24" s="99"/>
      <c r="X24" s="95"/>
      <c r="Y24" s="37">
        <f t="shared" si="6"/>
        <v>0</v>
      </c>
      <c r="Z24" s="87"/>
      <c r="AA24" s="153">
        <f t="shared" si="7"/>
        <v>0</v>
      </c>
      <c r="AB24" s="155" t="str">
        <f t="shared" si="8"/>
        <v/>
      </c>
      <c r="AC24" s="1"/>
      <c r="AD24" s="1"/>
      <c r="AE24" s="1"/>
      <c r="AF24" s="1"/>
    </row>
    <row r="25" spans="2:38" ht="16.2" thickBot="1">
      <c r="B25" s="128">
        <v>18</v>
      </c>
      <c r="C25" s="75" t="s">
        <v>28</v>
      </c>
      <c r="D25" s="74"/>
      <c r="E25" s="74"/>
      <c r="F25" s="129">
        <f t="shared" si="0"/>
        <v>0</v>
      </c>
      <c r="G25" s="77"/>
      <c r="H25" s="131">
        <f t="shared" si="1"/>
        <v>0</v>
      </c>
      <c r="I25" s="122">
        <v>18</v>
      </c>
      <c r="J25" s="89" t="s">
        <v>28</v>
      </c>
      <c r="K25" s="76"/>
      <c r="L25" s="76"/>
      <c r="M25" s="133">
        <f t="shared" si="2"/>
        <v>0</v>
      </c>
      <c r="N25" s="90"/>
      <c r="O25" s="93"/>
      <c r="P25" s="134">
        <f t="shared" si="3"/>
        <v>0</v>
      </c>
      <c r="Q25" s="94"/>
      <c r="R25" s="96"/>
      <c r="S25" s="135">
        <f t="shared" si="4"/>
        <v>0</v>
      </c>
      <c r="T25" s="98"/>
      <c r="U25" s="96"/>
      <c r="V25" s="136">
        <f t="shared" si="5"/>
        <v>0</v>
      </c>
      <c r="W25" s="100"/>
      <c r="X25" s="96"/>
      <c r="Y25" s="137">
        <f t="shared" si="6"/>
        <v>0</v>
      </c>
      <c r="Z25" s="90"/>
      <c r="AA25" s="153">
        <f t="shared" si="7"/>
        <v>0</v>
      </c>
      <c r="AB25" s="155" t="str">
        <f t="shared" si="8"/>
        <v/>
      </c>
      <c r="AC25" s="1"/>
      <c r="AD25" s="1"/>
      <c r="AE25" s="1"/>
      <c r="AF25" s="1"/>
    </row>
    <row r="26" spans="2:38" ht="14.25" customHeight="1" thickBot="1">
      <c r="B26" s="138"/>
      <c r="C26" s="139" t="s">
        <v>15</v>
      </c>
      <c r="D26" s="140">
        <f>SUM(D8:D25)</f>
        <v>120</v>
      </c>
      <c r="E26" s="140">
        <f>SUM(E8:E25)</f>
        <v>272.5</v>
      </c>
      <c r="F26" s="141">
        <f>SUM(F8:F25)</f>
        <v>16350</v>
      </c>
      <c r="G26" s="141"/>
      <c r="H26" s="142">
        <f>SUM(H8:H25)</f>
        <v>67035</v>
      </c>
      <c r="I26" s="143"/>
      <c r="J26" s="144" t="s">
        <v>15</v>
      </c>
      <c r="K26" s="145">
        <f>SUM(K8:K25)</f>
        <v>121</v>
      </c>
      <c r="L26" s="145">
        <f>SUM(L8:L25)</f>
        <v>200</v>
      </c>
      <c r="M26" s="145">
        <f t="shared" ref="M26:AB26" si="9">SUM(M8:M25)</f>
        <v>12100</v>
      </c>
      <c r="N26" s="146"/>
      <c r="O26" s="147"/>
      <c r="P26" s="145"/>
      <c r="Q26" s="146"/>
      <c r="R26" s="146"/>
      <c r="S26" s="146"/>
      <c r="T26" s="146"/>
      <c r="U26" s="146"/>
      <c r="V26" s="146"/>
      <c r="W26" s="146"/>
      <c r="X26" s="146"/>
      <c r="Y26" s="146"/>
      <c r="Z26" s="146"/>
      <c r="AA26" s="146">
        <f>SUM(AA8:AA25)</f>
        <v>34848</v>
      </c>
      <c r="AB26" s="156">
        <f t="shared" si="9"/>
        <v>0</v>
      </c>
      <c r="AC26" s="149"/>
      <c r="AD26" s="149"/>
      <c r="AE26" s="149"/>
      <c r="AF26" s="1"/>
    </row>
    <row r="27" spans="2:38" ht="15" thickBot="1"/>
    <row r="28" spans="2:38" ht="361.5" customHeight="1" thickBot="1">
      <c r="B28" s="105"/>
      <c r="C28" s="150" t="s">
        <v>134</v>
      </c>
      <c r="D28" s="176" t="s">
        <v>136</v>
      </c>
      <c r="E28" s="177"/>
      <c r="F28" s="177"/>
      <c r="G28" s="177"/>
      <c r="H28" s="178"/>
      <c r="I28" s="151"/>
      <c r="J28" s="152" t="s">
        <v>116</v>
      </c>
      <c r="K28" s="179" t="s">
        <v>141</v>
      </c>
      <c r="L28" s="180"/>
      <c r="M28" s="180"/>
      <c r="N28" s="180"/>
      <c r="O28" s="180"/>
      <c r="P28" s="180"/>
      <c r="Q28" s="180"/>
      <c r="R28" s="180"/>
      <c r="S28" s="180"/>
      <c r="T28" s="180"/>
      <c r="U28" s="180"/>
      <c r="V28" s="180"/>
      <c r="W28" s="180"/>
      <c r="X28" s="180"/>
      <c r="Y28" s="180"/>
      <c r="Z28" s="180"/>
      <c r="AA28" s="181"/>
      <c r="AD28" s="1">
        <v>2</v>
      </c>
      <c r="AE28" s="1"/>
      <c r="AF28" s="1"/>
      <c r="AG28" s="1"/>
      <c r="AH28" s="1"/>
      <c r="AI28" s="1"/>
      <c r="AJ28" s="1"/>
      <c r="AK28" s="1"/>
      <c r="AL28" s="1"/>
    </row>
  </sheetData>
  <sheetProtection algorithmName="SHA-512" hashValue="6TplTw9y2x6gsb7WFqh+BpJwMp9QKm8y0koLv6e7Iv+l9eWCIulb/GwBvn4XFfT1aDZ4mQqtcDMKGBXF14uNPA==" saltValue="+06abVpTbPND8diaC/JO1Q==" spinCount="100000" sheet="1" objects="1" scenarios="1"/>
  <mergeCells count="12">
    <mergeCell ref="D28:H28"/>
    <mergeCell ref="K28:AA28"/>
    <mergeCell ref="B2:AA2"/>
    <mergeCell ref="B6:B7"/>
    <mergeCell ref="C6:C7"/>
    <mergeCell ref="D6:D7"/>
    <mergeCell ref="E6:E7"/>
    <mergeCell ref="F6:F7"/>
    <mergeCell ref="G6:G7"/>
    <mergeCell ref="H6:H7"/>
    <mergeCell ref="J6:N6"/>
    <mergeCell ref="O6:AA6"/>
  </mergeCells>
  <hyperlinks>
    <hyperlink ref="B2:AA2" location="Pagrindinis!A1" display="GALUTINĖS ENERGIJOS VARTOJIMO ANALIZĖ IR PRELIMINARŪS TECHNINIAI SPRENDIMAI" xr:uid="{17ED22BD-6C30-4AAD-A3D3-3DF2BE88F574}"/>
  </hyperlinks>
  <pageMargins left="1" right="1" top="1" bottom="1" header="0.5" footer="0.5"/>
  <pageSetup scale="21" orientation="portrait" r:id="rId1"/>
  <colBreaks count="1" manualBreakCount="1">
    <brk id="32" max="97" man="1"/>
  </colBreaks>
  <extLst>
    <ext xmlns:x14="http://schemas.microsoft.com/office/spreadsheetml/2009/9/main" uri="{CCE6A557-97BC-4b89-ADB6-D9C93CAAB3DF}">
      <x14:dataValidations xmlns:xm="http://schemas.microsoft.com/office/excel/2006/main" count="1">
        <x14:dataValidation type="list" allowBlank="1" showInputMessage="1" showErrorMessage="1" xr:uid="{6CED2CBF-F35F-4036-978E-ADF47CA91196}">
          <x14:formula1>
            <xm:f>Pagalbinis!$B$2:$B$19</xm:f>
          </x14:formula1>
          <xm:sqref>O8:O25 R8:R25 U8:U25 X8:X25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CCF45-8F58-4931-9746-4141841B927A}">
  <dimension ref="B2:AL28"/>
  <sheetViews>
    <sheetView zoomScale="70" zoomScaleNormal="70" zoomScaleSheetLayoutView="85" workbookViewId="0">
      <selection activeCell="C3" sqref="C3"/>
    </sheetView>
  </sheetViews>
  <sheetFormatPr defaultRowHeight="14.4"/>
  <cols>
    <col min="1" max="1" width="2" customWidth="1"/>
    <col min="2" max="2" width="5.33203125" customWidth="1"/>
    <col min="3" max="3" width="33.109375" customWidth="1"/>
    <col min="4" max="4" width="9.88671875" customWidth="1"/>
    <col min="5" max="5" width="8.6640625" customWidth="1"/>
    <col min="6" max="7" width="11.44140625" customWidth="1"/>
    <col min="8" max="8" width="21.33203125" customWidth="1"/>
    <col min="9" max="9" width="3.6640625" customWidth="1"/>
    <col min="10" max="10" width="37.5546875" customWidth="1"/>
    <col min="11" max="11" width="13.6640625" customWidth="1"/>
    <col min="12" max="13" width="13.88671875" customWidth="1"/>
    <col min="14" max="26" width="15.88671875" customWidth="1"/>
    <col min="27" max="27" width="23.5546875" customWidth="1"/>
    <col min="28" max="28" width="48.6640625" customWidth="1"/>
    <col min="29" max="29" width="34.88671875" customWidth="1"/>
    <col min="30" max="30" width="16" customWidth="1"/>
  </cols>
  <sheetData>
    <row r="2" spans="2:32" s="102" customFormat="1" ht="18">
      <c r="B2" s="175" t="s">
        <v>11</v>
      </c>
      <c r="C2" s="175"/>
      <c r="D2" s="175"/>
      <c r="E2" s="175"/>
      <c r="F2" s="175"/>
      <c r="G2" s="175"/>
      <c r="H2" s="175"/>
      <c r="I2" s="175"/>
      <c r="J2" s="175"/>
      <c r="K2" s="175"/>
      <c r="L2" s="175"/>
      <c r="M2" s="175"/>
      <c r="N2" s="175"/>
      <c r="O2" s="175"/>
      <c r="P2" s="175"/>
      <c r="Q2" s="175"/>
      <c r="R2" s="175"/>
      <c r="S2" s="175"/>
      <c r="T2" s="175"/>
      <c r="U2" s="175"/>
      <c r="V2" s="175"/>
      <c r="W2" s="175"/>
      <c r="X2" s="175"/>
      <c r="Y2" s="175"/>
      <c r="Z2" s="175"/>
      <c r="AA2" s="175"/>
      <c r="AB2" t="s">
        <v>3</v>
      </c>
    </row>
    <row r="3" spans="2:32" s="102" customFormat="1" ht="21">
      <c r="B3" s="103" t="s">
        <v>74</v>
      </c>
      <c r="C3" s="71"/>
      <c r="D3" s="2"/>
      <c r="E3" s="2"/>
      <c r="F3" s="2"/>
      <c r="G3" s="104"/>
      <c r="H3" s="104"/>
      <c r="I3" s="104"/>
      <c r="J3" s="104"/>
      <c r="K3" s="104"/>
      <c r="L3" s="2"/>
      <c r="M3" s="2"/>
      <c r="N3" s="2"/>
      <c r="O3" s="2"/>
      <c r="P3" s="2"/>
      <c r="Q3" s="2"/>
      <c r="R3" s="2"/>
      <c r="S3" s="2"/>
      <c r="T3" s="2"/>
      <c r="U3" s="2"/>
      <c r="V3" s="2"/>
      <c r="W3" s="2"/>
      <c r="X3" s="2"/>
      <c r="Y3" s="2"/>
      <c r="Z3" s="2"/>
      <c r="AA3" s="2"/>
      <c r="AB3" s="4" t="s">
        <v>29</v>
      </c>
    </row>
    <row r="4" spans="2:32" ht="12" customHeight="1">
      <c r="E4" s="105"/>
      <c r="F4" s="105"/>
      <c r="G4" s="105"/>
      <c r="H4" s="105"/>
      <c r="I4" s="105"/>
      <c r="J4" s="101"/>
      <c r="K4" s="101"/>
      <c r="L4" s="101"/>
      <c r="M4" s="101"/>
      <c r="N4" s="101"/>
      <c r="O4" s="101"/>
      <c r="P4" s="101"/>
      <c r="Q4" s="101"/>
      <c r="R4" s="101"/>
      <c r="S4" s="101"/>
      <c r="T4" s="101"/>
      <c r="U4" s="101"/>
      <c r="V4" s="101"/>
      <c r="W4" s="101"/>
      <c r="X4" s="101"/>
      <c r="Y4" s="101"/>
      <c r="Z4" s="101"/>
      <c r="AA4" s="1"/>
      <c r="AB4" s="5" t="s">
        <v>129</v>
      </c>
      <c r="AC4" s="1"/>
      <c r="AD4" s="1"/>
      <c r="AE4" s="1"/>
      <c r="AF4" s="1"/>
    </row>
    <row r="5" spans="2:32" ht="15" thickBot="1">
      <c r="C5" s="106" t="s">
        <v>23</v>
      </c>
      <c r="E5" s="105"/>
      <c r="F5" s="105"/>
      <c r="G5" s="105"/>
      <c r="I5" s="105"/>
      <c r="J5" s="106" t="s">
        <v>24</v>
      </c>
      <c r="L5" s="107"/>
      <c r="M5" s="107"/>
      <c r="N5" s="107"/>
      <c r="O5" s="107"/>
      <c r="P5" s="107"/>
      <c r="Q5" s="107"/>
      <c r="R5" s="107"/>
      <c r="S5" s="107"/>
      <c r="T5" s="107"/>
      <c r="U5" s="107"/>
      <c r="V5" s="107"/>
      <c r="W5" s="107"/>
      <c r="X5" s="107"/>
      <c r="Y5" s="107"/>
      <c r="Z5" s="107"/>
      <c r="AA5" s="1"/>
      <c r="AB5" s="1"/>
      <c r="AC5" s="1"/>
      <c r="AD5" s="1"/>
      <c r="AE5" s="1"/>
      <c r="AF5" s="1"/>
    </row>
    <row r="6" spans="2:32" ht="15" thickBot="1">
      <c r="B6" s="194" t="s">
        <v>25</v>
      </c>
      <c r="C6" s="192" t="s">
        <v>26</v>
      </c>
      <c r="D6" s="190" t="s">
        <v>27</v>
      </c>
      <c r="E6" s="190" t="s">
        <v>13</v>
      </c>
      <c r="F6" s="190" t="s">
        <v>16</v>
      </c>
      <c r="G6" s="190" t="s">
        <v>64</v>
      </c>
      <c r="H6" s="188" t="s">
        <v>56</v>
      </c>
      <c r="I6" s="105"/>
      <c r="J6" s="185" t="s">
        <v>115</v>
      </c>
      <c r="K6" s="186"/>
      <c r="L6" s="186"/>
      <c r="M6" s="186"/>
      <c r="N6" s="187"/>
      <c r="O6" s="182" t="s">
        <v>113</v>
      </c>
      <c r="P6" s="183"/>
      <c r="Q6" s="183"/>
      <c r="R6" s="183"/>
      <c r="S6" s="183"/>
      <c r="T6" s="183"/>
      <c r="U6" s="183"/>
      <c r="V6" s="183"/>
      <c r="W6" s="183"/>
      <c r="X6" s="183"/>
      <c r="Y6" s="183"/>
      <c r="Z6" s="183"/>
      <c r="AA6" s="184"/>
      <c r="AB6" s="1"/>
      <c r="AC6" s="1"/>
      <c r="AD6" s="1"/>
      <c r="AE6" s="1"/>
      <c r="AF6" s="1"/>
    </row>
    <row r="7" spans="2:32" ht="131.25" customHeight="1" thickBot="1">
      <c r="B7" s="195"/>
      <c r="C7" s="193"/>
      <c r="D7" s="191"/>
      <c r="E7" s="191"/>
      <c r="F7" s="191"/>
      <c r="G7" s="191"/>
      <c r="H7" s="189"/>
      <c r="I7" s="108" t="s">
        <v>25</v>
      </c>
      <c r="J7" s="109" t="s">
        <v>130</v>
      </c>
      <c r="K7" s="110" t="s">
        <v>14</v>
      </c>
      <c r="L7" s="111" t="s">
        <v>13</v>
      </c>
      <c r="M7" s="112" t="s">
        <v>16</v>
      </c>
      <c r="N7" s="113" t="s">
        <v>64</v>
      </c>
      <c r="O7" s="114" t="s">
        <v>118</v>
      </c>
      <c r="P7" s="115" t="s">
        <v>119</v>
      </c>
      <c r="Q7" s="116" t="s">
        <v>120</v>
      </c>
      <c r="R7" s="115" t="s">
        <v>131</v>
      </c>
      <c r="S7" s="115" t="s">
        <v>121</v>
      </c>
      <c r="T7" s="115" t="s">
        <v>122</v>
      </c>
      <c r="U7" s="114" t="s">
        <v>132</v>
      </c>
      <c r="V7" s="115" t="s">
        <v>123</v>
      </c>
      <c r="W7" s="115" t="s">
        <v>124</v>
      </c>
      <c r="X7" s="114" t="s">
        <v>133</v>
      </c>
      <c r="Y7" s="115" t="s">
        <v>125</v>
      </c>
      <c r="Z7" s="115" t="s">
        <v>126</v>
      </c>
      <c r="AA7" s="114" t="s">
        <v>57</v>
      </c>
      <c r="AB7" s="154" t="s">
        <v>112</v>
      </c>
      <c r="AC7" s="1"/>
      <c r="AD7" s="1"/>
      <c r="AE7" s="1"/>
      <c r="AF7" s="1"/>
    </row>
    <row r="8" spans="2:32" ht="15.6">
      <c r="B8" s="119">
        <v>1</v>
      </c>
      <c r="C8" s="75" t="s">
        <v>28</v>
      </c>
      <c r="D8" s="85"/>
      <c r="E8" s="85"/>
      <c r="F8" s="120">
        <f>D8*E8</f>
        <v>0</v>
      </c>
      <c r="G8" s="81"/>
      <c r="H8" s="121">
        <f>F8*G8/1000</f>
        <v>0</v>
      </c>
      <c r="I8" s="122">
        <v>1</v>
      </c>
      <c r="J8" s="75" t="s">
        <v>28</v>
      </c>
      <c r="K8" s="72"/>
      <c r="L8" s="72"/>
      <c r="M8" s="120">
        <f>K8*L8</f>
        <v>0</v>
      </c>
      <c r="N8" s="86"/>
      <c r="O8" s="92"/>
      <c r="P8" s="123">
        <f>M8*O8</f>
        <v>0</v>
      </c>
      <c r="Q8" s="86"/>
      <c r="R8" s="95"/>
      <c r="S8" s="124">
        <f>M8*R8</f>
        <v>0</v>
      </c>
      <c r="T8" s="97"/>
      <c r="U8" s="95"/>
      <c r="V8" s="125">
        <f>U8*M8</f>
        <v>0</v>
      </c>
      <c r="W8" s="99"/>
      <c r="X8" s="95"/>
      <c r="Y8" s="123">
        <f>M8*X8</f>
        <v>0</v>
      </c>
      <c r="Z8" s="86"/>
      <c r="AA8" s="153">
        <f>(P8*Q8/1000)+(S8*T8/1000)+(V8*W8/1000)+(Y8*Z8/1000)</f>
        <v>0</v>
      </c>
      <c r="AB8" s="155" t="str">
        <f>IF(Q8+T8+W8+Z8&lt;&gt;N8,"Darbo valandų skaičius nesutampa su nurodytu N stulpelyje","")</f>
        <v/>
      </c>
      <c r="AC8" s="1"/>
      <c r="AD8" s="1"/>
      <c r="AE8" s="1"/>
      <c r="AF8" s="1"/>
    </row>
    <row r="9" spans="2:32" ht="15.6">
      <c r="B9" s="128">
        <v>2</v>
      </c>
      <c r="C9" s="75" t="s">
        <v>28</v>
      </c>
      <c r="D9" s="76"/>
      <c r="E9" s="76"/>
      <c r="F9" s="129">
        <f t="shared" ref="F9:F25" si="0">D9*E9</f>
        <v>0</v>
      </c>
      <c r="G9" s="77"/>
      <c r="H9" s="130">
        <f t="shared" ref="H9:H25" si="1">F9*G9/1000</f>
        <v>0</v>
      </c>
      <c r="I9" s="122">
        <v>2</v>
      </c>
      <c r="J9" s="75" t="s">
        <v>28</v>
      </c>
      <c r="K9" s="78"/>
      <c r="L9" s="74"/>
      <c r="M9" s="120">
        <f t="shared" ref="M9:M25" si="2">K9*L9</f>
        <v>0</v>
      </c>
      <c r="N9" s="87"/>
      <c r="O9" s="92"/>
      <c r="P9" s="123">
        <f t="shared" ref="P9:P25" si="3">M9*O9</f>
        <v>0</v>
      </c>
      <c r="Q9" s="86"/>
      <c r="R9" s="95"/>
      <c r="S9" s="124">
        <f t="shared" ref="S9:S25" si="4">M9*R9</f>
        <v>0</v>
      </c>
      <c r="T9" s="97"/>
      <c r="U9" s="95"/>
      <c r="V9" s="125">
        <f t="shared" ref="V9:V25" si="5">U9*M9</f>
        <v>0</v>
      </c>
      <c r="W9" s="99"/>
      <c r="X9" s="95"/>
      <c r="Y9" s="37">
        <f t="shared" ref="Y9:Y25" si="6">M9*X9</f>
        <v>0</v>
      </c>
      <c r="Z9" s="87"/>
      <c r="AA9" s="153">
        <f t="shared" ref="AA9:AA25" si="7">(P9*Q9/1000)+(S9*T9/1000)+(V9*W9/1000)+(Y9*Z9/1000)</f>
        <v>0</v>
      </c>
      <c r="AB9" s="155" t="str">
        <f t="shared" ref="AB9:AB25" si="8">IF(Q9+T9+W9+Z9&lt;&gt;N9,"Darbo valandų skaičius nesutampa su nurodytu N stulpelyje","")</f>
        <v/>
      </c>
      <c r="AC9" s="1"/>
      <c r="AD9" s="1"/>
      <c r="AE9" s="1"/>
      <c r="AF9" s="1"/>
    </row>
    <row r="10" spans="2:32" ht="15.6">
      <c r="B10" s="128">
        <v>3</v>
      </c>
      <c r="C10" s="75" t="s">
        <v>28</v>
      </c>
      <c r="D10" s="74"/>
      <c r="E10" s="74"/>
      <c r="F10" s="129">
        <f t="shared" si="0"/>
        <v>0</v>
      </c>
      <c r="G10" s="77"/>
      <c r="H10" s="130">
        <f t="shared" si="1"/>
        <v>0</v>
      </c>
      <c r="I10" s="122">
        <v>3</v>
      </c>
      <c r="J10" s="75" t="s">
        <v>28</v>
      </c>
      <c r="K10" s="74"/>
      <c r="L10" s="74"/>
      <c r="M10" s="120">
        <f t="shared" si="2"/>
        <v>0</v>
      </c>
      <c r="N10" s="87"/>
      <c r="O10" s="92"/>
      <c r="P10" s="123">
        <f t="shared" si="3"/>
        <v>0</v>
      </c>
      <c r="Q10" s="86"/>
      <c r="R10" s="95"/>
      <c r="S10" s="124">
        <f t="shared" si="4"/>
        <v>0</v>
      </c>
      <c r="T10" s="97"/>
      <c r="U10" s="95"/>
      <c r="V10" s="125">
        <f t="shared" si="5"/>
        <v>0</v>
      </c>
      <c r="W10" s="99"/>
      <c r="X10" s="95"/>
      <c r="Y10" s="37">
        <f t="shared" si="6"/>
        <v>0</v>
      </c>
      <c r="Z10" s="87"/>
      <c r="AA10" s="153">
        <f t="shared" si="7"/>
        <v>0</v>
      </c>
      <c r="AB10" s="155" t="str">
        <f t="shared" si="8"/>
        <v/>
      </c>
      <c r="AC10" s="1"/>
      <c r="AD10" s="1"/>
      <c r="AE10" s="1"/>
      <c r="AF10" s="1"/>
    </row>
    <row r="11" spans="2:32" ht="15.6">
      <c r="B11" s="119">
        <v>4</v>
      </c>
      <c r="C11" s="75" t="s">
        <v>28</v>
      </c>
      <c r="D11" s="76"/>
      <c r="E11" s="76"/>
      <c r="F11" s="129">
        <f t="shared" si="0"/>
        <v>0</v>
      </c>
      <c r="G11" s="77"/>
      <c r="H11" s="131">
        <f t="shared" si="1"/>
        <v>0</v>
      </c>
      <c r="I11" s="132">
        <v>4</v>
      </c>
      <c r="J11" s="75" t="s">
        <v>28</v>
      </c>
      <c r="K11" s="74"/>
      <c r="L11" s="74"/>
      <c r="M11" s="120">
        <f t="shared" si="2"/>
        <v>0</v>
      </c>
      <c r="N11" s="87"/>
      <c r="O11" s="92"/>
      <c r="P11" s="123">
        <f t="shared" si="3"/>
        <v>0</v>
      </c>
      <c r="Q11" s="86"/>
      <c r="R11" s="95"/>
      <c r="S11" s="124">
        <f t="shared" si="4"/>
        <v>0</v>
      </c>
      <c r="T11" s="97"/>
      <c r="U11" s="95"/>
      <c r="V11" s="125">
        <f t="shared" si="5"/>
        <v>0</v>
      </c>
      <c r="W11" s="99"/>
      <c r="X11" s="95"/>
      <c r="Y11" s="37">
        <f t="shared" si="6"/>
        <v>0</v>
      </c>
      <c r="Z11" s="87"/>
      <c r="AA11" s="153">
        <f t="shared" si="7"/>
        <v>0</v>
      </c>
      <c r="AB11" s="155" t="str">
        <f t="shared" si="8"/>
        <v/>
      </c>
      <c r="AC11" s="1"/>
      <c r="AD11" s="1"/>
      <c r="AE11" s="1"/>
      <c r="AF11" s="1"/>
    </row>
    <row r="12" spans="2:32" ht="15.6">
      <c r="B12" s="128">
        <v>5</v>
      </c>
      <c r="C12" s="75" t="s">
        <v>28</v>
      </c>
      <c r="D12" s="74"/>
      <c r="E12" s="74"/>
      <c r="F12" s="129">
        <f t="shared" si="0"/>
        <v>0</v>
      </c>
      <c r="G12" s="77"/>
      <c r="H12" s="131">
        <f t="shared" si="1"/>
        <v>0</v>
      </c>
      <c r="I12" s="122">
        <v>5</v>
      </c>
      <c r="J12" s="75" t="s">
        <v>28</v>
      </c>
      <c r="K12" s="74"/>
      <c r="L12" s="74"/>
      <c r="M12" s="120">
        <f t="shared" si="2"/>
        <v>0</v>
      </c>
      <c r="N12" s="87"/>
      <c r="O12" s="92"/>
      <c r="P12" s="123">
        <f t="shared" si="3"/>
        <v>0</v>
      </c>
      <c r="Q12" s="86"/>
      <c r="R12" s="95"/>
      <c r="S12" s="124">
        <f t="shared" si="4"/>
        <v>0</v>
      </c>
      <c r="T12" s="80"/>
      <c r="U12" s="95"/>
      <c r="V12" s="125">
        <f t="shared" si="5"/>
        <v>0</v>
      </c>
      <c r="W12" s="99"/>
      <c r="X12" s="95"/>
      <c r="Y12" s="37">
        <f t="shared" si="6"/>
        <v>0</v>
      </c>
      <c r="Z12" s="87"/>
      <c r="AA12" s="153">
        <f t="shared" si="7"/>
        <v>0</v>
      </c>
      <c r="AB12" s="155" t="str">
        <f t="shared" si="8"/>
        <v/>
      </c>
      <c r="AD12" s="1"/>
      <c r="AE12" s="1"/>
      <c r="AF12" s="1"/>
    </row>
    <row r="13" spans="2:32" ht="15.6">
      <c r="B13" s="128">
        <v>6</v>
      </c>
      <c r="C13" s="75" t="s">
        <v>28</v>
      </c>
      <c r="D13" s="74"/>
      <c r="E13" s="74"/>
      <c r="F13" s="129">
        <f t="shared" si="0"/>
        <v>0</v>
      </c>
      <c r="G13" s="77"/>
      <c r="H13" s="131">
        <f t="shared" si="1"/>
        <v>0</v>
      </c>
      <c r="I13" s="122">
        <v>6</v>
      </c>
      <c r="J13" s="75" t="s">
        <v>28</v>
      </c>
      <c r="K13" s="78"/>
      <c r="L13" s="74"/>
      <c r="M13" s="120">
        <f t="shared" si="2"/>
        <v>0</v>
      </c>
      <c r="N13" s="87"/>
      <c r="O13" s="92"/>
      <c r="P13" s="123">
        <f t="shared" si="3"/>
        <v>0</v>
      </c>
      <c r="Q13" s="86"/>
      <c r="R13" s="95"/>
      <c r="S13" s="124">
        <f t="shared" si="4"/>
        <v>0</v>
      </c>
      <c r="T13" s="80"/>
      <c r="U13" s="95"/>
      <c r="V13" s="125">
        <f t="shared" si="5"/>
        <v>0</v>
      </c>
      <c r="W13" s="99"/>
      <c r="X13" s="95"/>
      <c r="Y13" s="37">
        <f t="shared" si="6"/>
        <v>0</v>
      </c>
      <c r="Z13" s="87"/>
      <c r="AA13" s="153">
        <f t="shared" si="7"/>
        <v>0</v>
      </c>
      <c r="AB13" s="155" t="str">
        <f t="shared" si="8"/>
        <v/>
      </c>
      <c r="AC13" s="1"/>
      <c r="AD13" s="1"/>
      <c r="AE13" s="1"/>
      <c r="AF13" s="1"/>
    </row>
    <row r="14" spans="2:32" ht="15.6">
      <c r="B14" s="119">
        <v>7</v>
      </c>
      <c r="C14" s="75" t="s">
        <v>28</v>
      </c>
      <c r="D14" s="74"/>
      <c r="E14" s="74"/>
      <c r="F14" s="129">
        <f t="shared" si="0"/>
        <v>0</v>
      </c>
      <c r="G14" s="77"/>
      <c r="H14" s="131">
        <f t="shared" si="1"/>
        <v>0</v>
      </c>
      <c r="I14" s="122">
        <v>7</v>
      </c>
      <c r="J14" s="75" t="s">
        <v>28</v>
      </c>
      <c r="K14" s="74"/>
      <c r="L14" s="74"/>
      <c r="M14" s="120">
        <f t="shared" si="2"/>
        <v>0</v>
      </c>
      <c r="N14" s="87"/>
      <c r="O14" s="92"/>
      <c r="P14" s="123">
        <f t="shared" si="3"/>
        <v>0</v>
      </c>
      <c r="Q14" s="86"/>
      <c r="R14" s="95"/>
      <c r="S14" s="124">
        <f t="shared" si="4"/>
        <v>0</v>
      </c>
      <c r="T14" s="80"/>
      <c r="U14" s="95"/>
      <c r="V14" s="125">
        <f t="shared" si="5"/>
        <v>0</v>
      </c>
      <c r="W14" s="99"/>
      <c r="X14" s="95"/>
      <c r="Y14" s="37">
        <f t="shared" si="6"/>
        <v>0</v>
      </c>
      <c r="Z14" s="87"/>
      <c r="AA14" s="153">
        <f t="shared" si="7"/>
        <v>0</v>
      </c>
      <c r="AB14" s="155" t="str">
        <f t="shared" si="8"/>
        <v/>
      </c>
      <c r="AC14" s="1"/>
      <c r="AD14" s="1"/>
      <c r="AE14" s="1"/>
      <c r="AF14" s="1"/>
    </row>
    <row r="15" spans="2:32" ht="15.6">
      <c r="B15" s="128">
        <v>8</v>
      </c>
      <c r="C15" s="75" t="s">
        <v>28</v>
      </c>
      <c r="D15" s="74"/>
      <c r="E15" s="74"/>
      <c r="F15" s="129">
        <f t="shared" si="0"/>
        <v>0</v>
      </c>
      <c r="G15" s="77"/>
      <c r="H15" s="131">
        <f t="shared" si="1"/>
        <v>0</v>
      </c>
      <c r="I15" s="132">
        <v>8</v>
      </c>
      <c r="J15" s="75" t="s">
        <v>28</v>
      </c>
      <c r="K15" s="74"/>
      <c r="L15" s="74"/>
      <c r="M15" s="120">
        <f t="shared" si="2"/>
        <v>0</v>
      </c>
      <c r="N15" s="87"/>
      <c r="O15" s="92"/>
      <c r="P15" s="123">
        <f t="shared" si="3"/>
        <v>0</v>
      </c>
      <c r="Q15" s="86"/>
      <c r="R15" s="95"/>
      <c r="S15" s="124">
        <f t="shared" si="4"/>
        <v>0</v>
      </c>
      <c r="T15" s="80"/>
      <c r="U15" s="95"/>
      <c r="V15" s="125">
        <f t="shared" si="5"/>
        <v>0</v>
      </c>
      <c r="W15" s="99"/>
      <c r="X15" s="95"/>
      <c r="Y15" s="37">
        <f t="shared" si="6"/>
        <v>0</v>
      </c>
      <c r="Z15" s="87"/>
      <c r="AA15" s="153">
        <f t="shared" si="7"/>
        <v>0</v>
      </c>
      <c r="AB15" s="155" t="str">
        <f t="shared" si="8"/>
        <v/>
      </c>
      <c r="AC15" s="1"/>
      <c r="AD15" s="1"/>
      <c r="AE15" s="1"/>
      <c r="AF15" s="1"/>
    </row>
    <row r="16" spans="2:32" ht="15.6">
      <c r="B16" s="128">
        <v>9</v>
      </c>
      <c r="C16" s="75" t="s">
        <v>28</v>
      </c>
      <c r="D16" s="74"/>
      <c r="E16" s="74"/>
      <c r="F16" s="129">
        <f t="shared" si="0"/>
        <v>0</v>
      </c>
      <c r="G16" s="77"/>
      <c r="H16" s="131">
        <f t="shared" si="1"/>
        <v>0</v>
      </c>
      <c r="I16" s="122">
        <v>9</v>
      </c>
      <c r="J16" s="75" t="s">
        <v>28</v>
      </c>
      <c r="K16" s="74"/>
      <c r="L16" s="74"/>
      <c r="M16" s="120">
        <f t="shared" si="2"/>
        <v>0</v>
      </c>
      <c r="N16" s="87"/>
      <c r="O16" s="92"/>
      <c r="P16" s="123">
        <f t="shared" si="3"/>
        <v>0</v>
      </c>
      <c r="Q16" s="86"/>
      <c r="R16" s="95"/>
      <c r="S16" s="124">
        <f t="shared" si="4"/>
        <v>0</v>
      </c>
      <c r="T16" s="80"/>
      <c r="U16" s="95"/>
      <c r="V16" s="125">
        <f t="shared" si="5"/>
        <v>0</v>
      </c>
      <c r="W16" s="99"/>
      <c r="X16" s="95"/>
      <c r="Y16" s="37">
        <f t="shared" si="6"/>
        <v>0</v>
      </c>
      <c r="Z16" s="87"/>
      <c r="AA16" s="153">
        <f t="shared" si="7"/>
        <v>0</v>
      </c>
      <c r="AB16" s="155" t="str">
        <f t="shared" si="8"/>
        <v/>
      </c>
      <c r="AC16" s="1"/>
      <c r="AD16" s="1"/>
      <c r="AE16" s="1"/>
      <c r="AF16" s="1"/>
    </row>
    <row r="17" spans="2:38" ht="15.6">
      <c r="B17" s="119">
        <v>10</v>
      </c>
      <c r="C17" s="75" t="s">
        <v>28</v>
      </c>
      <c r="D17" s="74"/>
      <c r="E17" s="74"/>
      <c r="F17" s="129">
        <f t="shared" si="0"/>
        <v>0</v>
      </c>
      <c r="G17" s="77"/>
      <c r="H17" s="131">
        <f t="shared" si="1"/>
        <v>0</v>
      </c>
      <c r="I17" s="122">
        <v>10</v>
      </c>
      <c r="J17" s="75" t="s">
        <v>28</v>
      </c>
      <c r="K17" s="74"/>
      <c r="L17" s="74"/>
      <c r="M17" s="120">
        <f t="shared" si="2"/>
        <v>0</v>
      </c>
      <c r="N17" s="87"/>
      <c r="O17" s="92"/>
      <c r="P17" s="123">
        <f t="shared" si="3"/>
        <v>0</v>
      </c>
      <c r="Q17" s="86"/>
      <c r="R17" s="95"/>
      <c r="S17" s="124">
        <f t="shared" si="4"/>
        <v>0</v>
      </c>
      <c r="T17" s="80"/>
      <c r="U17" s="95"/>
      <c r="V17" s="125">
        <f t="shared" si="5"/>
        <v>0</v>
      </c>
      <c r="W17" s="99"/>
      <c r="X17" s="95"/>
      <c r="Y17" s="37">
        <f t="shared" si="6"/>
        <v>0</v>
      </c>
      <c r="Z17" s="87"/>
      <c r="AA17" s="153">
        <f t="shared" si="7"/>
        <v>0</v>
      </c>
      <c r="AB17" s="155" t="str">
        <f t="shared" si="8"/>
        <v/>
      </c>
      <c r="AC17" s="1"/>
      <c r="AD17" s="1"/>
      <c r="AE17" s="1"/>
      <c r="AF17" s="1"/>
    </row>
    <row r="18" spans="2:38" ht="15.6">
      <c r="B18" s="128">
        <v>11</v>
      </c>
      <c r="C18" s="75" t="s">
        <v>28</v>
      </c>
      <c r="D18" s="74"/>
      <c r="E18" s="74"/>
      <c r="F18" s="129">
        <f t="shared" si="0"/>
        <v>0</v>
      </c>
      <c r="G18" s="77"/>
      <c r="H18" s="131">
        <f t="shared" si="1"/>
        <v>0</v>
      </c>
      <c r="I18" s="122">
        <v>11</v>
      </c>
      <c r="J18" s="75" t="s">
        <v>28</v>
      </c>
      <c r="K18" s="74"/>
      <c r="L18" s="74"/>
      <c r="M18" s="120">
        <f t="shared" si="2"/>
        <v>0</v>
      </c>
      <c r="N18" s="87"/>
      <c r="O18" s="92"/>
      <c r="P18" s="123">
        <f t="shared" si="3"/>
        <v>0</v>
      </c>
      <c r="Q18" s="86"/>
      <c r="R18" s="95"/>
      <c r="S18" s="124">
        <f t="shared" si="4"/>
        <v>0</v>
      </c>
      <c r="T18" s="80"/>
      <c r="U18" s="95"/>
      <c r="V18" s="125">
        <f t="shared" si="5"/>
        <v>0</v>
      </c>
      <c r="W18" s="99"/>
      <c r="X18" s="95"/>
      <c r="Y18" s="37">
        <f t="shared" si="6"/>
        <v>0</v>
      </c>
      <c r="Z18" s="87"/>
      <c r="AA18" s="153">
        <f t="shared" si="7"/>
        <v>0</v>
      </c>
      <c r="AB18" s="155" t="str">
        <f t="shared" si="8"/>
        <v/>
      </c>
      <c r="AC18" s="1"/>
      <c r="AD18" s="1"/>
      <c r="AE18" s="1"/>
      <c r="AF18" s="1"/>
    </row>
    <row r="19" spans="2:38" ht="15.6">
      <c r="B19" s="128">
        <v>12</v>
      </c>
      <c r="C19" s="75" t="s">
        <v>28</v>
      </c>
      <c r="D19" s="74"/>
      <c r="E19" s="74"/>
      <c r="F19" s="129">
        <f t="shared" si="0"/>
        <v>0</v>
      </c>
      <c r="G19" s="77"/>
      <c r="H19" s="131">
        <f t="shared" si="1"/>
        <v>0</v>
      </c>
      <c r="I19" s="132">
        <v>12</v>
      </c>
      <c r="J19" s="75" t="s">
        <v>28</v>
      </c>
      <c r="K19" s="74"/>
      <c r="L19" s="74"/>
      <c r="M19" s="120">
        <f t="shared" si="2"/>
        <v>0</v>
      </c>
      <c r="N19" s="87"/>
      <c r="O19" s="92"/>
      <c r="P19" s="123">
        <f t="shared" si="3"/>
        <v>0</v>
      </c>
      <c r="Q19" s="86"/>
      <c r="R19" s="95"/>
      <c r="S19" s="124">
        <f t="shared" si="4"/>
        <v>0</v>
      </c>
      <c r="T19" s="80"/>
      <c r="U19" s="95"/>
      <c r="V19" s="125">
        <f t="shared" si="5"/>
        <v>0</v>
      </c>
      <c r="W19" s="99"/>
      <c r="X19" s="95"/>
      <c r="Y19" s="37">
        <f t="shared" si="6"/>
        <v>0</v>
      </c>
      <c r="Z19" s="87"/>
      <c r="AA19" s="153">
        <f t="shared" si="7"/>
        <v>0</v>
      </c>
      <c r="AB19" s="155" t="str">
        <f t="shared" si="8"/>
        <v/>
      </c>
      <c r="AC19" s="1"/>
      <c r="AD19" s="1"/>
      <c r="AE19" s="1"/>
      <c r="AF19" s="1"/>
    </row>
    <row r="20" spans="2:38" ht="15.6">
      <c r="B20" s="119">
        <v>13</v>
      </c>
      <c r="C20" s="75" t="s">
        <v>28</v>
      </c>
      <c r="D20" s="74"/>
      <c r="E20" s="74"/>
      <c r="F20" s="129">
        <f t="shared" si="0"/>
        <v>0</v>
      </c>
      <c r="G20" s="77"/>
      <c r="H20" s="131">
        <f t="shared" si="1"/>
        <v>0</v>
      </c>
      <c r="I20" s="122">
        <v>13</v>
      </c>
      <c r="J20" s="75" t="s">
        <v>28</v>
      </c>
      <c r="K20" s="74"/>
      <c r="L20" s="74"/>
      <c r="M20" s="120">
        <f t="shared" si="2"/>
        <v>0</v>
      </c>
      <c r="N20" s="87"/>
      <c r="O20" s="92"/>
      <c r="P20" s="123">
        <f t="shared" si="3"/>
        <v>0</v>
      </c>
      <c r="Q20" s="86"/>
      <c r="R20" s="95"/>
      <c r="S20" s="124">
        <f t="shared" si="4"/>
        <v>0</v>
      </c>
      <c r="T20" s="80"/>
      <c r="U20" s="95"/>
      <c r="V20" s="125">
        <f t="shared" si="5"/>
        <v>0</v>
      </c>
      <c r="W20" s="99"/>
      <c r="X20" s="95"/>
      <c r="Y20" s="37">
        <f t="shared" si="6"/>
        <v>0</v>
      </c>
      <c r="Z20" s="87"/>
      <c r="AA20" s="153">
        <f t="shared" si="7"/>
        <v>0</v>
      </c>
      <c r="AB20" s="155" t="str">
        <f t="shared" si="8"/>
        <v/>
      </c>
      <c r="AC20" s="1"/>
      <c r="AD20" s="1"/>
      <c r="AE20" s="1"/>
      <c r="AF20" s="1"/>
    </row>
    <row r="21" spans="2:38" ht="15.6">
      <c r="B21" s="128">
        <v>14</v>
      </c>
      <c r="C21" s="75" t="s">
        <v>28</v>
      </c>
      <c r="D21" s="74"/>
      <c r="E21" s="74"/>
      <c r="F21" s="129">
        <f t="shared" si="0"/>
        <v>0</v>
      </c>
      <c r="G21" s="77"/>
      <c r="H21" s="131">
        <f t="shared" si="1"/>
        <v>0</v>
      </c>
      <c r="I21" s="122">
        <v>14</v>
      </c>
      <c r="J21" s="75" t="s">
        <v>28</v>
      </c>
      <c r="K21" s="79"/>
      <c r="L21" s="74"/>
      <c r="M21" s="120">
        <f t="shared" si="2"/>
        <v>0</v>
      </c>
      <c r="N21" s="87"/>
      <c r="O21" s="92"/>
      <c r="P21" s="123">
        <f t="shared" si="3"/>
        <v>0</v>
      </c>
      <c r="Q21" s="86"/>
      <c r="R21" s="95"/>
      <c r="S21" s="124">
        <f t="shared" si="4"/>
        <v>0</v>
      </c>
      <c r="T21" s="80"/>
      <c r="U21" s="95"/>
      <c r="V21" s="125">
        <f t="shared" si="5"/>
        <v>0</v>
      </c>
      <c r="W21" s="99"/>
      <c r="X21" s="95"/>
      <c r="Y21" s="37">
        <f t="shared" si="6"/>
        <v>0</v>
      </c>
      <c r="Z21" s="87"/>
      <c r="AA21" s="153">
        <f t="shared" si="7"/>
        <v>0</v>
      </c>
      <c r="AB21" s="155" t="str">
        <f t="shared" si="8"/>
        <v/>
      </c>
      <c r="AC21" s="1"/>
      <c r="AD21" s="1"/>
      <c r="AE21" s="1"/>
      <c r="AF21" s="1"/>
    </row>
    <row r="22" spans="2:38" ht="15.6">
      <c r="B22" s="128">
        <v>15</v>
      </c>
      <c r="C22" s="75" t="s">
        <v>28</v>
      </c>
      <c r="D22" s="74"/>
      <c r="E22" s="74"/>
      <c r="F22" s="129">
        <f t="shared" si="0"/>
        <v>0</v>
      </c>
      <c r="G22" s="77"/>
      <c r="H22" s="131">
        <f t="shared" si="1"/>
        <v>0</v>
      </c>
      <c r="I22" s="122">
        <v>15</v>
      </c>
      <c r="J22" s="75" t="s">
        <v>28</v>
      </c>
      <c r="K22" s="74"/>
      <c r="L22" s="74"/>
      <c r="M22" s="120">
        <f t="shared" si="2"/>
        <v>0</v>
      </c>
      <c r="N22" s="87"/>
      <c r="O22" s="92"/>
      <c r="P22" s="123">
        <f t="shared" si="3"/>
        <v>0</v>
      </c>
      <c r="Q22" s="86"/>
      <c r="R22" s="95"/>
      <c r="S22" s="124">
        <f t="shared" si="4"/>
        <v>0</v>
      </c>
      <c r="T22" s="80"/>
      <c r="U22" s="95"/>
      <c r="V22" s="125">
        <f t="shared" si="5"/>
        <v>0</v>
      </c>
      <c r="W22" s="99"/>
      <c r="X22" s="95"/>
      <c r="Y22" s="37">
        <f t="shared" si="6"/>
        <v>0</v>
      </c>
      <c r="Z22" s="87"/>
      <c r="AA22" s="153">
        <f t="shared" si="7"/>
        <v>0</v>
      </c>
      <c r="AB22" s="155" t="str">
        <f t="shared" si="8"/>
        <v/>
      </c>
      <c r="AC22" s="1"/>
      <c r="AD22" s="1"/>
      <c r="AE22" s="1"/>
      <c r="AF22" s="1"/>
    </row>
    <row r="23" spans="2:38" ht="15.6">
      <c r="B23" s="119">
        <v>16</v>
      </c>
      <c r="C23" s="75" t="s">
        <v>28</v>
      </c>
      <c r="D23" s="74"/>
      <c r="E23" s="74"/>
      <c r="F23" s="129">
        <f t="shared" si="0"/>
        <v>0</v>
      </c>
      <c r="G23" s="77"/>
      <c r="H23" s="131">
        <f t="shared" si="1"/>
        <v>0</v>
      </c>
      <c r="I23" s="132">
        <v>16</v>
      </c>
      <c r="J23" s="75" t="s">
        <v>28</v>
      </c>
      <c r="K23" s="74"/>
      <c r="L23" s="74"/>
      <c r="M23" s="120">
        <f t="shared" si="2"/>
        <v>0</v>
      </c>
      <c r="N23" s="87"/>
      <c r="O23" s="92"/>
      <c r="P23" s="123">
        <f t="shared" si="3"/>
        <v>0</v>
      </c>
      <c r="Q23" s="86"/>
      <c r="R23" s="95"/>
      <c r="S23" s="124">
        <f t="shared" si="4"/>
        <v>0</v>
      </c>
      <c r="T23" s="80"/>
      <c r="U23" s="95"/>
      <c r="V23" s="125">
        <f t="shared" si="5"/>
        <v>0</v>
      </c>
      <c r="W23" s="99"/>
      <c r="X23" s="95"/>
      <c r="Y23" s="37">
        <f t="shared" si="6"/>
        <v>0</v>
      </c>
      <c r="Z23" s="87"/>
      <c r="AA23" s="153">
        <f t="shared" si="7"/>
        <v>0</v>
      </c>
      <c r="AB23" s="155" t="str">
        <f t="shared" si="8"/>
        <v/>
      </c>
      <c r="AC23" s="1"/>
      <c r="AD23" s="1"/>
      <c r="AE23" s="1"/>
      <c r="AF23" s="1"/>
    </row>
    <row r="24" spans="2:38" ht="15.6">
      <c r="B24" s="128">
        <v>17</v>
      </c>
      <c r="C24" s="75" t="s">
        <v>28</v>
      </c>
      <c r="D24" s="74"/>
      <c r="E24" s="74"/>
      <c r="F24" s="129">
        <f t="shared" si="0"/>
        <v>0</v>
      </c>
      <c r="G24" s="77"/>
      <c r="H24" s="131">
        <f t="shared" si="1"/>
        <v>0</v>
      </c>
      <c r="I24" s="122">
        <v>17</v>
      </c>
      <c r="J24" s="75" t="s">
        <v>28</v>
      </c>
      <c r="K24" s="74"/>
      <c r="L24" s="74"/>
      <c r="M24" s="120">
        <f t="shared" si="2"/>
        <v>0</v>
      </c>
      <c r="N24" s="87"/>
      <c r="O24" s="92"/>
      <c r="P24" s="123">
        <f t="shared" si="3"/>
        <v>0</v>
      </c>
      <c r="Q24" s="86"/>
      <c r="R24" s="95"/>
      <c r="S24" s="124">
        <f t="shared" si="4"/>
        <v>0</v>
      </c>
      <c r="T24" s="80"/>
      <c r="U24" s="95"/>
      <c r="V24" s="125">
        <f t="shared" si="5"/>
        <v>0</v>
      </c>
      <c r="W24" s="99"/>
      <c r="X24" s="95"/>
      <c r="Y24" s="37">
        <f t="shared" si="6"/>
        <v>0</v>
      </c>
      <c r="Z24" s="87"/>
      <c r="AA24" s="153">
        <f t="shared" si="7"/>
        <v>0</v>
      </c>
      <c r="AB24" s="155" t="str">
        <f t="shared" si="8"/>
        <v/>
      </c>
      <c r="AC24" s="1"/>
      <c r="AD24" s="1"/>
      <c r="AE24" s="1"/>
      <c r="AF24" s="1"/>
    </row>
    <row r="25" spans="2:38" ht="16.2" thickBot="1">
      <c r="B25" s="128">
        <v>18</v>
      </c>
      <c r="C25" s="75" t="s">
        <v>28</v>
      </c>
      <c r="D25" s="74"/>
      <c r="E25" s="74"/>
      <c r="F25" s="129">
        <f t="shared" si="0"/>
        <v>0</v>
      </c>
      <c r="G25" s="77"/>
      <c r="H25" s="131">
        <f t="shared" si="1"/>
        <v>0</v>
      </c>
      <c r="I25" s="122">
        <v>18</v>
      </c>
      <c r="J25" s="89" t="s">
        <v>28</v>
      </c>
      <c r="K25" s="76"/>
      <c r="L25" s="76"/>
      <c r="M25" s="133">
        <f t="shared" si="2"/>
        <v>0</v>
      </c>
      <c r="N25" s="90"/>
      <c r="O25" s="93"/>
      <c r="P25" s="134">
        <f t="shared" si="3"/>
        <v>0</v>
      </c>
      <c r="Q25" s="94"/>
      <c r="R25" s="96"/>
      <c r="S25" s="135">
        <f t="shared" si="4"/>
        <v>0</v>
      </c>
      <c r="T25" s="98"/>
      <c r="U25" s="96"/>
      <c r="V25" s="136">
        <f t="shared" si="5"/>
        <v>0</v>
      </c>
      <c r="W25" s="100"/>
      <c r="X25" s="96"/>
      <c r="Y25" s="137">
        <f t="shared" si="6"/>
        <v>0</v>
      </c>
      <c r="Z25" s="90"/>
      <c r="AA25" s="153">
        <f t="shared" si="7"/>
        <v>0</v>
      </c>
      <c r="AB25" s="155" t="str">
        <f t="shared" si="8"/>
        <v/>
      </c>
      <c r="AC25" s="1"/>
      <c r="AD25" s="1"/>
      <c r="AE25" s="1"/>
      <c r="AF25" s="1"/>
    </row>
    <row r="26" spans="2:38" ht="14.25" customHeight="1" thickBot="1">
      <c r="B26" s="138"/>
      <c r="C26" s="139" t="s">
        <v>15</v>
      </c>
      <c r="D26" s="140">
        <f>SUM(D8:D25)</f>
        <v>0</v>
      </c>
      <c r="E26" s="140">
        <f>SUM(E8:E25)</f>
        <v>0</v>
      </c>
      <c r="F26" s="141">
        <f>SUM(F8:F25)</f>
        <v>0</v>
      </c>
      <c r="G26" s="141"/>
      <c r="H26" s="142">
        <f>SUM(H8:H25)</f>
        <v>0</v>
      </c>
      <c r="I26" s="143"/>
      <c r="J26" s="144" t="s">
        <v>15</v>
      </c>
      <c r="K26" s="145">
        <f>SUM(K8:K25)</f>
        <v>0</v>
      </c>
      <c r="L26" s="145">
        <f>SUM(L8:L25)</f>
        <v>0</v>
      </c>
      <c r="M26" s="145">
        <f t="shared" ref="M26:AB26" si="9">SUM(M8:M25)</f>
        <v>0</v>
      </c>
      <c r="N26" s="146"/>
      <c r="O26" s="147"/>
      <c r="P26" s="145"/>
      <c r="Q26" s="146"/>
      <c r="R26" s="146"/>
      <c r="S26" s="146"/>
      <c r="T26" s="146"/>
      <c r="U26" s="146"/>
      <c r="V26" s="146"/>
      <c r="W26" s="146"/>
      <c r="X26" s="146"/>
      <c r="Y26" s="146"/>
      <c r="Z26" s="146"/>
      <c r="AA26" s="146">
        <f>SUM(AA8:AA25)</f>
        <v>0</v>
      </c>
      <c r="AB26" s="156">
        <f t="shared" si="9"/>
        <v>0</v>
      </c>
      <c r="AC26" s="149"/>
      <c r="AD26" s="149"/>
      <c r="AE26" s="149"/>
      <c r="AF26" s="1"/>
    </row>
    <row r="27" spans="2:38" ht="15" thickBot="1"/>
    <row r="28" spans="2:38" ht="361.5" customHeight="1" thickBot="1">
      <c r="B28" s="105"/>
      <c r="C28" s="150" t="s">
        <v>134</v>
      </c>
      <c r="D28" s="176" t="s">
        <v>128</v>
      </c>
      <c r="E28" s="177"/>
      <c r="F28" s="177"/>
      <c r="G28" s="177"/>
      <c r="H28" s="178"/>
      <c r="I28" s="151"/>
      <c r="J28" s="152" t="s">
        <v>116</v>
      </c>
      <c r="K28" s="179" t="s">
        <v>128</v>
      </c>
      <c r="L28" s="180"/>
      <c r="M28" s="180"/>
      <c r="N28" s="180"/>
      <c r="O28" s="180"/>
      <c r="P28" s="180"/>
      <c r="Q28" s="180"/>
      <c r="R28" s="180"/>
      <c r="S28" s="180"/>
      <c r="T28" s="180"/>
      <c r="U28" s="180"/>
      <c r="V28" s="180"/>
      <c r="W28" s="180"/>
      <c r="X28" s="180"/>
      <c r="Y28" s="180"/>
      <c r="Z28" s="180"/>
      <c r="AA28" s="181"/>
      <c r="AD28" s="1">
        <v>2</v>
      </c>
      <c r="AE28" s="1"/>
      <c r="AF28" s="1"/>
      <c r="AG28" s="1"/>
      <c r="AH28" s="1"/>
      <c r="AI28" s="1"/>
      <c r="AJ28" s="1"/>
      <c r="AK28" s="1"/>
      <c r="AL28" s="1"/>
    </row>
  </sheetData>
  <sheetProtection algorithmName="SHA-512" hashValue="2o8prTWq3uVrbdLGz7ymtPVzI03cGHk1NDlmEVsJr7tyDKTLtYGNNwz3Ed/K5juAFOcC+TW6qetQ7JgiMRnl/w==" saltValue="TljPx3t7BKxLfRJ6fxnSqw==" spinCount="100000" sheet="1" objects="1" scenarios="1"/>
  <mergeCells count="12">
    <mergeCell ref="D28:H28"/>
    <mergeCell ref="K28:AA28"/>
    <mergeCell ref="B2:AA2"/>
    <mergeCell ref="B6:B7"/>
    <mergeCell ref="C6:C7"/>
    <mergeCell ref="D6:D7"/>
    <mergeCell ref="E6:E7"/>
    <mergeCell ref="F6:F7"/>
    <mergeCell ref="G6:G7"/>
    <mergeCell ref="H6:H7"/>
    <mergeCell ref="J6:N6"/>
    <mergeCell ref="O6:AA6"/>
  </mergeCells>
  <hyperlinks>
    <hyperlink ref="B2:AA2" location="Pagrindinis!A1" display="GALUTINĖS ENERGIJOS VARTOJIMO ANALIZĖ IR PRELIMINARŪS TECHNINIAI SPRENDIMAI" xr:uid="{8EFD8F3D-BC0A-49F9-B896-6C6272ECB23E}"/>
  </hyperlinks>
  <pageMargins left="1" right="1" top="1" bottom="1" header="0.5" footer="0.5"/>
  <pageSetup scale="21" orientation="portrait" r:id="rId1"/>
  <colBreaks count="1" manualBreakCount="1">
    <brk id="20" max="97" man="1"/>
  </colBreaks>
  <extLst>
    <ext xmlns:x14="http://schemas.microsoft.com/office/spreadsheetml/2009/9/main" uri="{CCE6A557-97BC-4b89-ADB6-D9C93CAAB3DF}">
      <x14:dataValidations xmlns:xm="http://schemas.microsoft.com/office/excel/2006/main" count="1">
        <x14:dataValidation type="list" allowBlank="1" showInputMessage="1" showErrorMessage="1" xr:uid="{702F492B-3B00-4078-B450-1E08B67BD04F}">
          <x14:formula1>
            <xm:f>Pagalbinis!$B$2:$B$19</xm:f>
          </x14:formula1>
          <xm:sqref>O8:O25 R8:R25 U8:U25 X8:X25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594D6-0D36-41C4-8E67-8812D05E772C}">
  <dimension ref="B2:AL28"/>
  <sheetViews>
    <sheetView zoomScale="70" zoomScaleNormal="70" zoomScaleSheetLayoutView="85" workbookViewId="0">
      <selection activeCell="C3" sqref="C3"/>
    </sheetView>
  </sheetViews>
  <sheetFormatPr defaultRowHeight="14.4"/>
  <cols>
    <col min="1" max="1" width="2" customWidth="1"/>
    <col min="2" max="2" width="5.33203125" customWidth="1"/>
    <col min="3" max="3" width="33.109375" customWidth="1"/>
    <col min="4" max="4" width="9.88671875" customWidth="1"/>
    <col min="5" max="5" width="8.6640625" customWidth="1"/>
    <col min="6" max="7" width="11.44140625" customWidth="1"/>
    <col min="8" max="8" width="21.33203125" customWidth="1"/>
    <col min="9" max="9" width="3.6640625" customWidth="1"/>
    <col min="10" max="10" width="37.5546875" customWidth="1"/>
    <col min="11" max="11" width="13.6640625" customWidth="1"/>
    <col min="12" max="13" width="13.88671875" customWidth="1"/>
    <col min="14" max="26" width="15.88671875" customWidth="1"/>
    <col min="27" max="27" width="23.5546875" customWidth="1"/>
    <col min="28" max="28" width="48.6640625" customWidth="1"/>
    <col min="29" max="29" width="34.88671875" customWidth="1"/>
    <col min="30" max="30" width="16" customWidth="1"/>
  </cols>
  <sheetData>
    <row r="2" spans="2:32" s="102" customFormat="1" ht="18">
      <c r="B2" s="175" t="s">
        <v>11</v>
      </c>
      <c r="C2" s="175"/>
      <c r="D2" s="175"/>
      <c r="E2" s="175"/>
      <c r="F2" s="175"/>
      <c r="G2" s="175"/>
      <c r="H2" s="175"/>
      <c r="I2" s="175"/>
      <c r="J2" s="175"/>
      <c r="K2" s="175"/>
      <c r="L2" s="175"/>
      <c r="M2" s="175"/>
      <c r="N2" s="175"/>
      <c r="O2" s="175"/>
      <c r="P2" s="175"/>
      <c r="Q2" s="175"/>
      <c r="R2" s="175"/>
      <c r="S2" s="175"/>
      <c r="T2" s="175"/>
      <c r="U2" s="175"/>
      <c r="V2" s="175"/>
      <c r="W2" s="175"/>
      <c r="X2" s="175"/>
      <c r="Y2" s="175"/>
      <c r="Z2" s="175"/>
      <c r="AA2" s="175"/>
      <c r="AB2" t="s">
        <v>3</v>
      </c>
    </row>
    <row r="3" spans="2:32" s="102" customFormat="1" ht="21">
      <c r="B3" s="103" t="s">
        <v>75</v>
      </c>
      <c r="C3" s="71"/>
      <c r="D3" s="2"/>
      <c r="E3" s="2"/>
      <c r="F3" s="2"/>
      <c r="G3" s="104"/>
      <c r="H3" s="104"/>
      <c r="I3" s="104"/>
      <c r="J3" s="104"/>
      <c r="K3" s="104"/>
      <c r="L3" s="2"/>
      <c r="M3" s="2"/>
      <c r="N3" s="2"/>
      <c r="O3" s="2"/>
      <c r="P3" s="2"/>
      <c r="Q3" s="2"/>
      <c r="R3" s="2"/>
      <c r="S3" s="2"/>
      <c r="T3" s="2"/>
      <c r="U3" s="2"/>
      <c r="V3" s="2"/>
      <c r="W3" s="2"/>
      <c r="X3" s="2"/>
      <c r="Y3" s="2"/>
      <c r="Z3" s="2"/>
      <c r="AA3" s="2"/>
      <c r="AB3" s="4" t="s">
        <v>29</v>
      </c>
    </row>
    <row r="4" spans="2:32" ht="12" customHeight="1">
      <c r="E4" s="105"/>
      <c r="F4" s="105"/>
      <c r="G4" s="105"/>
      <c r="H4" s="105"/>
      <c r="I4" s="105"/>
      <c r="J4" s="101"/>
      <c r="K4" s="101"/>
      <c r="L4" s="101"/>
      <c r="M4" s="101"/>
      <c r="N4" s="101"/>
      <c r="O4" s="101"/>
      <c r="P4" s="101"/>
      <c r="Q4" s="101"/>
      <c r="R4" s="101"/>
      <c r="S4" s="101"/>
      <c r="T4" s="101"/>
      <c r="U4" s="101"/>
      <c r="V4" s="101"/>
      <c r="W4" s="101"/>
      <c r="X4" s="101"/>
      <c r="Y4" s="101"/>
      <c r="Z4" s="101"/>
      <c r="AA4" s="1"/>
      <c r="AB4" s="5" t="s">
        <v>129</v>
      </c>
      <c r="AC4" s="1"/>
      <c r="AD4" s="1"/>
      <c r="AE4" s="1"/>
      <c r="AF4" s="1"/>
    </row>
    <row r="5" spans="2:32" ht="15" thickBot="1">
      <c r="C5" s="106" t="s">
        <v>23</v>
      </c>
      <c r="E5" s="105"/>
      <c r="F5" s="105"/>
      <c r="G5" s="105"/>
      <c r="I5" s="105"/>
      <c r="J5" s="106" t="s">
        <v>24</v>
      </c>
      <c r="L5" s="107"/>
      <c r="M5" s="107"/>
      <c r="N5" s="107"/>
      <c r="O5" s="107"/>
      <c r="P5" s="107"/>
      <c r="Q5" s="107"/>
      <c r="R5" s="107"/>
      <c r="S5" s="107"/>
      <c r="T5" s="107"/>
      <c r="U5" s="107"/>
      <c r="V5" s="107"/>
      <c r="W5" s="107"/>
      <c r="X5" s="107"/>
      <c r="Y5" s="107"/>
      <c r="Z5" s="107"/>
      <c r="AA5" s="1"/>
      <c r="AB5" s="1"/>
      <c r="AC5" s="1"/>
      <c r="AD5" s="1"/>
      <c r="AE5" s="1"/>
      <c r="AF5" s="1"/>
    </row>
    <row r="6" spans="2:32" ht="15" thickBot="1">
      <c r="B6" s="194" t="s">
        <v>25</v>
      </c>
      <c r="C6" s="192" t="s">
        <v>26</v>
      </c>
      <c r="D6" s="190" t="s">
        <v>27</v>
      </c>
      <c r="E6" s="190" t="s">
        <v>13</v>
      </c>
      <c r="F6" s="190" t="s">
        <v>16</v>
      </c>
      <c r="G6" s="190" t="s">
        <v>64</v>
      </c>
      <c r="H6" s="188" t="s">
        <v>56</v>
      </c>
      <c r="I6" s="105"/>
      <c r="J6" s="185" t="s">
        <v>115</v>
      </c>
      <c r="K6" s="186"/>
      <c r="L6" s="186"/>
      <c r="M6" s="186"/>
      <c r="N6" s="187"/>
      <c r="O6" s="182" t="s">
        <v>113</v>
      </c>
      <c r="P6" s="183"/>
      <c r="Q6" s="183"/>
      <c r="R6" s="183"/>
      <c r="S6" s="183"/>
      <c r="T6" s="183"/>
      <c r="U6" s="183"/>
      <c r="V6" s="183"/>
      <c r="W6" s="183"/>
      <c r="X6" s="183"/>
      <c r="Y6" s="183"/>
      <c r="Z6" s="183"/>
      <c r="AA6" s="184"/>
      <c r="AB6" s="1"/>
      <c r="AC6" s="1"/>
      <c r="AD6" s="1"/>
      <c r="AE6" s="1"/>
      <c r="AF6" s="1"/>
    </row>
    <row r="7" spans="2:32" ht="131.25" customHeight="1" thickBot="1">
      <c r="B7" s="195"/>
      <c r="C7" s="193"/>
      <c r="D7" s="191"/>
      <c r="E7" s="191"/>
      <c r="F7" s="191"/>
      <c r="G7" s="191"/>
      <c r="H7" s="189"/>
      <c r="I7" s="108" t="s">
        <v>25</v>
      </c>
      <c r="J7" s="109" t="s">
        <v>130</v>
      </c>
      <c r="K7" s="110" t="s">
        <v>14</v>
      </c>
      <c r="L7" s="111" t="s">
        <v>13</v>
      </c>
      <c r="M7" s="112" t="s">
        <v>16</v>
      </c>
      <c r="N7" s="113" t="s">
        <v>64</v>
      </c>
      <c r="O7" s="114" t="s">
        <v>118</v>
      </c>
      <c r="P7" s="115" t="s">
        <v>119</v>
      </c>
      <c r="Q7" s="116" t="s">
        <v>120</v>
      </c>
      <c r="R7" s="115" t="s">
        <v>131</v>
      </c>
      <c r="S7" s="115" t="s">
        <v>121</v>
      </c>
      <c r="T7" s="115" t="s">
        <v>122</v>
      </c>
      <c r="U7" s="114" t="s">
        <v>132</v>
      </c>
      <c r="V7" s="115" t="s">
        <v>123</v>
      </c>
      <c r="W7" s="115" t="s">
        <v>124</v>
      </c>
      <c r="X7" s="114" t="s">
        <v>133</v>
      </c>
      <c r="Y7" s="115" t="s">
        <v>125</v>
      </c>
      <c r="Z7" s="115" t="s">
        <v>126</v>
      </c>
      <c r="AA7" s="114" t="s">
        <v>57</v>
      </c>
      <c r="AB7" s="154" t="s">
        <v>112</v>
      </c>
      <c r="AC7" s="1"/>
      <c r="AD7" s="1"/>
      <c r="AE7" s="1"/>
      <c r="AF7" s="1"/>
    </row>
    <row r="8" spans="2:32" ht="15.6">
      <c r="B8" s="119">
        <v>1</v>
      </c>
      <c r="C8" s="75" t="s">
        <v>28</v>
      </c>
      <c r="D8" s="85"/>
      <c r="E8" s="85"/>
      <c r="F8" s="120">
        <f>D8*E8</f>
        <v>0</v>
      </c>
      <c r="G8" s="81"/>
      <c r="H8" s="121">
        <f>F8*G8/1000</f>
        <v>0</v>
      </c>
      <c r="I8" s="122">
        <v>1</v>
      </c>
      <c r="J8" s="75" t="s">
        <v>28</v>
      </c>
      <c r="K8" s="72"/>
      <c r="L8" s="72"/>
      <c r="M8" s="120">
        <f>K8*L8</f>
        <v>0</v>
      </c>
      <c r="N8" s="86"/>
      <c r="O8" s="92"/>
      <c r="P8" s="123">
        <f>M8*O8</f>
        <v>0</v>
      </c>
      <c r="Q8" s="86"/>
      <c r="R8" s="95"/>
      <c r="S8" s="124">
        <f>M8*R8</f>
        <v>0</v>
      </c>
      <c r="T8" s="97"/>
      <c r="U8" s="95"/>
      <c r="V8" s="125">
        <f>U8*M8</f>
        <v>0</v>
      </c>
      <c r="W8" s="99"/>
      <c r="X8" s="95"/>
      <c r="Y8" s="123">
        <f>M8*X8</f>
        <v>0</v>
      </c>
      <c r="Z8" s="86"/>
      <c r="AA8" s="153">
        <f>(P8*Q8/1000)+(S8*T8/1000)+(V8*W8/1000)+(Y8*Z8/1000)</f>
        <v>0</v>
      </c>
      <c r="AB8" s="155" t="str">
        <f>IF(Q8+T8+W8+Z8&lt;&gt;N8,"Darbo valandų skaičius nesutampa su nurodytu N stulpelyje","")</f>
        <v/>
      </c>
      <c r="AC8" s="1"/>
      <c r="AD8" s="1"/>
      <c r="AE8" s="1"/>
      <c r="AF8" s="1"/>
    </row>
    <row r="9" spans="2:32" ht="15.6">
      <c r="B9" s="128">
        <v>2</v>
      </c>
      <c r="C9" s="75" t="s">
        <v>28</v>
      </c>
      <c r="D9" s="76"/>
      <c r="E9" s="76"/>
      <c r="F9" s="129">
        <f t="shared" ref="F9:F25" si="0">D9*E9</f>
        <v>0</v>
      </c>
      <c r="G9" s="77"/>
      <c r="H9" s="130">
        <f t="shared" ref="H9:H25" si="1">F9*G9/1000</f>
        <v>0</v>
      </c>
      <c r="I9" s="122">
        <v>2</v>
      </c>
      <c r="J9" s="75" t="s">
        <v>28</v>
      </c>
      <c r="K9" s="78"/>
      <c r="L9" s="74"/>
      <c r="M9" s="120">
        <f t="shared" ref="M9:M25" si="2">K9*L9</f>
        <v>0</v>
      </c>
      <c r="N9" s="87"/>
      <c r="O9" s="92"/>
      <c r="P9" s="123">
        <f t="shared" ref="P9:P25" si="3">M9*O9</f>
        <v>0</v>
      </c>
      <c r="Q9" s="86"/>
      <c r="R9" s="95"/>
      <c r="S9" s="124">
        <f t="shared" ref="S9:S25" si="4">M9*R9</f>
        <v>0</v>
      </c>
      <c r="T9" s="97"/>
      <c r="U9" s="95"/>
      <c r="V9" s="125">
        <f t="shared" ref="V9:V25" si="5">U9*M9</f>
        <v>0</v>
      </c>
      <c r="W9" s="99"/>
      <c r="X9" s="95"/>
      <c r="Y9" s="37">
        <f t="shared" ref="Y9:Y25" si="6">M9*X9</f>
        <v>0</v>
      </c>
      <c r="Z9" s="87"/>
      <c r="AA9" s="153">
        <f t="shared" ref="AA9:AA25" si="7">(P9*Q9/1000)+(S9*T9/1000)+(V9*W9/1000)+(Y9*Z9/1000)</f>
        <v>0</v>
      </c>
      <c r="AB9" s="155" t="str">
        <f t="shared" ref="AB9:AB25" si="8">IF(Q9+T9+W9+Z9&lt;&gt;N9,"Darbo valandų skaičius nesutampa su nurodytu N stulpelyje","")</f>
        <v/>
      </c>
      <c r="AC9" s="1"/>
      <c r="AD9" s="1"/>
      <c r="AE9" s="1"/>
      <c r="AF9" s="1"/>
    </row>
    <row r="10" spans="2:32" ht="15.6">
      <c r="B10" s="128">
        <v>3</v>
      </c>
      <c r="C10" s="75" t="s">
        <v>28</v>
      </c>
      <c r="D10" s="74"/>
      <c r="E10" s="74"/>
      <c r="F10" s="129">
        <f t="shared" si="0"/>
        <v>0</v>
      </c>
      <c r="G10" s="77"/>
      <c r="H10" s="130">
        <f t="shared" si="1"/>
        <v>0</v>
      </c>
      <c r="I10" s="122">
        <v>3</v>
      </c>
      <c r="J10" s="75" t="s">
        <v>28</v>
      </c>
      <c r="K10" s="74"/>
      <c r="L10" s="74"/>
      <c r="M10" s="120">
        <f t="shared" si="2"/>
        <v>0</v>
      </c>
      <c r="N10" s="87"/>
      <c r="O10" s="92"/>
      <c r="P10" s="123">
        <f t="shared" si="3"/>
        <v>0</v>
      </c>
      <c r="Q10" s="86"/>
      <c r="R10" s="95"/>
      <c r="S10" s="124">
        <f t="shared" si="4"/>
        <v>0</v>
      </c>
      <c r="T10" s="97"/>
      <c r="U10" s="95"/>
      <c r="V10" s="125">
        <f t="shared" si="5"/>
        <v>0</v>
      </c>
      <c r="W10" s="99"/>
      <c r="X10" s="95"/>
      <c r="Y10" s="37">
        <f t="shared" si="6"/>
        <v>0</v>
      </c>
      <c r="Z10" s="87"/>
      <c r="AA10" s="153">
        <f t="shared" si="7"/>
        <v>0</v>
      </c>
      <c r="AB10" s="155" t="str">
        <f t="shared" si="8"/>
        <v/>
      </c>
      <c r="AC10" s="1"/>
      <c r="AD10" s="1"/>
      <c r="AE10" s="1"/>
      <c r="AF10" s="1"/>
    </row>
    <row r="11" spans="2:32" ht="15.6">
      <c r="B11" s="119">
        <v>4</v>
      </c>
      <c r="C11" s="75" t="s">
        <v>28</v>
      </c>
      <c r="D11" s="76"/>
      <c r="E11" s="76"/>
      <c r="F11" s="129">
        <f t="shared" si="0"/>
        <v>0</v>
      </c>
      <c r="G11" s="77"/>
      <c r="H11" s="131">
        <f t="shared" si="1"/>
        <v>0</v>
      </c>
      <c r="I11" s="132">
        <v>4</v>
      </c>
      <c r="J11" s="75" t="s">
        <v>28</v>
      </c>
      <c r="K11" s="74"/>
      <c r="L11" s="74"/>
      <c r="M11" s="120">
        <f t="shared" si="2"/>
        <v>0</v>
      </c>
      <c r="N11" s="87"/>
      <c r="O11" s="92"/>
      <c r="P11" s="123">
        <f t="shared" si="3"/>
        <v>0</v>
      </c>
      <c r="Q11" s="86"/>
      <c r="R11" s="95"/>
      <c r="S11" s="124">
        <f t="shared" si="4"/>
        <v>0</v>
      </c>
      <c r="T11" s="97"/>
      <c r="U11" s="95"/>
      <c r="V11" s="125">
        <f t="shared" si="5"/>
        <v>0</v>
      </c>
      <c r="W11" s="99"/>
      <c r="X11" s="95"/>
      <c r="Y11" s="37">
        <f t="shared" si="6"/>
        <v>0</v>
      </c>
      <c r="Z11" s="87"/>
      <c r="AA11" s="153">
        <f t="shared" si="7"/>
        <v>0</v>
      </c>
      <c r="AB11" s="155" t="str">
        <f t="shared" si="8"/>
        <v/>
      </c>
      <c r="AC11" s="1"/>
      <c r="AD11" s="1"/>
      <c r="AE11" s="1"/>
      <c r="AF11" s="1"/>
    </row>
    <row r="12" spans="2:32" ht="15.6">
      <c r="B12" s="128">
        <v>5</v>
      </c>
      <c r="C12" s="75" t="s">
        <v>28</v>
      </c>
      <c r="D12" s="74"/>
      <c r="E12" s="74"/>
      <c r="F12" s="129">
        <f t="shared" si="0"/>
        <v>0</v>
      </c>
      <c r="G12" s="77"/>
      <c r="H12" s="131">
        <f t="shared" si="1"/>
        <v>0</v>
      </c>
      <c r="I12" s="122">
        <v>5</v>
      </c>
      <c r="J12" s="75" t="s">
        <v>28</v>
      </c>
      <c r="K12" s="74"/>
      <c r="L12" s="74"/>
      <c r="M12" s="120">
        <f t="shared" si="2"/>
        <v>0</v>
      </c>
      <c r="N12" s="87"/>
      <c r="O12" s="92"/>
      <c r="P12" s="123">
        <f t="shared" si="3"/>
        <v>0</v>
      </c>
      <c r="Q12" s="86"/>
      <c r="R12" s="95"/>
      <c r="S12" s="124">
        <f t="shared" si="4"/>
        <v>0</v>
      </c>
      <c r="T12" s="80"/>
      <c r="U12" s="95"/>
      <c r="V12" s="125">
        <f t="shared" si="5"/>
        <v>0</v>
      </c>
      <c r="W12" s="99"/>
      <c r="X12" s="95"/>
      <c r="Y12" s="37">
        <f t="shared" si="6"/>
        <v>0</v>
      </c>
      <c r="Z12" s="87"/>
      <c r="AA12" s="153">
        <f t="shared" si="7"/>
        <v>0</v>
      </c>
      <c r="AB12" s="155" t="str">
        <f t="shared" si="8"/>
        <v/>
      </c>
      <c r="AD12" s="1"/>
      <c r="AE12" s="1"/>
      <c r="AF12" s="1"/>
    </row>
    <row r="13" spans="2:32" ht="15.6">
      <c r="B13" s="128">
        <v>6</v>
      </c>
      <c r="C13" s="75" t="s">
        <v>28</v>
      </c>
      <c r="D13" s="74"/>
      <c r="E13" s="74"/>
      <c r="F13" s="129">
        <f t="shared" si="0"/>
        <v>0</v>
      </c>
      <c r="G13" s="77"/>
      <c r="H13" s="131">
        <f t="shared" si="1"/>
        <v>0</v>
      </c>
      <c r="I13" s="122">
        <v>6</v>
      </c>
      <c r="J13" s="75" t="s">
        <v>28</v>
      </c>
      <c r="K13" s="78"/>
      <c r="L13" s="74"/>
      <c r="M13" s="120">
        <f t="shared" si="2"/>
        <v>0</v>
      </c>
      <c r="N13" s="87"/>
      <c r="O13" s="92"/>
      <c r="P13" s="123">
        <f t="shared" si="3"/>
        <v>0</v>
      </c>
      <c r="Q13" s="86"/>
      <c r="R13" s="95"/>
      <c r="S13" s="124">
        <f t="shared" si="4"/>
        <v>0</v>
      </c>
      <c r="T13" s="80"/>
      <c r="U13" s="95"/>
      <c r="V13" s="125">
        <f t="shared" si="5"/>
        <v>0</v>
      </c>
      <c r="W13" s="99"/>
      <c r="X13" s="95"/>
      <c r="Y13" s="37">
        <f t="shared" si="6"/>
        <v>0</v>
      </c>
      <c r="Z13" s="87"/>
      <c r="AA13" s="153">
        <f t="shared" si="7"/>
        <v>0</v>
      </c>
      <c r="AB13" s="155" t="str">
        <f t="shared" si="8"/>
        <v/>
      </c>
      <c r="AC13" s="1"/>
      <c r="AD13" s="1"/>
      <c r="AE13" s="1"/>
      <c r="AF13" s="1"/>
    </row>
    <row r="14" spans="2:32" ht="15.6">
      <c r="B14" s="119">
        <v>7</v>
      </c>
      <c r="C14" s="75" t="s">
        <v>28</v>
      </c>
      <c r="D14" s="74"/>
      <c r="E14" s="74"/>
      <c r="F14" s="129">
        <f t="shared" si="0"/>
        <v>0</v>
      </c>
      <c r="G14" s="77"/>
      <c r="H14" s="131">
        <f t="shared" si="1"/>
        <v>0</v>
      </c>
      <c r="I14" s="122">
        <v>7</v>
      </c>
      <c r="J14" s="75" t="s">
        <v>28</v>
      </c>
      <c r="K14" s="74"/>
      <c r="L14" s="74"/>
      <c r="M14" s="120">
        <f t="shared" si="2"/>
        <v>0</v>
      </c>
      <c r="N14" s="87"/>
      <c r="O14" s="92"/>
      <c r="P14" s="123">
        <f t="shared" si="3"/>
        <v>0</v>
      </c>
      <c r="Q14" s="86"/>
      <c r="R14" s="95"/>
      <c r="S14" s="124">
        <f t="shared" si="4"/>
        <v>0</v>
      </c>
      <c r="T14" s="80"/>
      <c r="U14" s="95"/>
      <c r="V14" s="125">
        <f t="shared" si="5"/>
        <v>0</v>
      </c>
      <c r="W14" s="99"/>
      <c r="X14" s="95"/>
      <c r="Y14" s="37">
        <f t="shared" si="6"/>
        <v>0</v>
      </c>
      <c r="Z14" s="87"/>
      <c r="AA14" s="153">
        <f t="shared" si="7"/>
        <v>0</v>
      </c>
      <c r="AB14" s="155" t="str">
        <f t="shared" si="8"/>
        <v/>
      </c>
      <c r="AC14" s="1"/>
      <c r="AD14" s="1"/>
      <c r="AE14" s="1"/>
      <c r="AF14" s="1"/>
    </row>
    <row r="15" spans="2:32" ht="15.6">
      <c r="B15" s="128">
        <v>8</v>
      </c>
      <c r="C15" s="75" t="s">
        <v>28</v>
      </c>
      <c r="D15" s="74"/>
      <c r="E15" s="74"/>
      <c r="F15" s="129">
        <f t="shared" si="0"/>
        <v>0</v>
      </c>
      <c r="G15" s="77"/>
      <c r="H15" s="131">
        <f t="shared" si="1"/>
        <v>0</v>
      </c>
      <c r="I15" s="132">
        <v>8</v>
      </c>
      <c r="J15" s="75" t="s">
        <v>28</v>
      </c>
      <c r="K15" s="74"/>
      <c r="L15" s="74"/>
      <c r="M15" s="120">
        <f t="shared" si="2"/>
        <v>0</v>
      </c>
      <c r="N15" s="87"/>
      <c r="O15" s="92"/>
      <c r="P15" s="123">
        <f t="shared" si="3"/>
        <v>0</v>
      </c>
      <c r="Q15" s="86"/>
      <c r="R15" s="95"/>
      <c r="S15" s="124">
        <f t="shared" si="4"/>
        <v>0</v>
      </c>
      <c r="T15" s="80"/>
      <c r="U15" s="95"/>
      <c r="V15" s="125">
        <f t="shared" si="5"/>
        <v>0</v>
      </c>
      <c r="W15" s="99"/>
      <c r="X15" s="95"/>
      <c r="Y15" s="37">
        <f t="shared" si="6"/>
        <v>0</v>
      </c>
      <c r="Z15" s="87"/>
      <c r="AA15" s="153">
        <f t="shared" si="7"/>
        <v>0</v>
      </c>
      <c r="AB15" s="155" t="str">
        <f t="shared" si="8"/>
        <v/>
      </c>
      <c r="AC15" s="1"/>
      <c r="AD15" s="1"/>
      <c r="AE15" s="1"/>
      <c r="AF15" s="1"/>
    </row>
    <row r="16" spans="2:32" ht="15.6">
      <c r="B16" s="128">
        <v>9</v>
      </c>
      <c r="C16" s="75" t="s">
        <v>28</v>
      </c>
      <c r="D16" s="74"/>
      <c r="E16" s="74"/>
      <c r="F16" s="129">
        <f t="shared" si="0"/>
        <v>0</v>
      </c>
      <c r="G16" s="77"/>
      <c r="H16" s="131">
        <f t="shared" si="1"/>
        <v>0</v>
      </c>
      <c r="I16" s="122">
        <v>9</v>
      </c>
      <c r="J16" s="75" t="s">
        <v>28</v>
      </c>
      <c r="K16" s="74"/>
      <c r="L16" s="74"/>
      <c r="M16" s="120">
        <f t="shared" si="2"/>
        <v>0</v>
      </c>
      <c r="N16" s="87"/>
      <c r="O16" s="92"/>
      <c r="P16" s="123">
        <f t="shared" si="3"/>
        <v>0</v>
      </c>
      <c r="Q16" s="86"/>
      <c r="R16" s="95"/>
      <c r="S16" s="124">
        <f t="shared" si="4"/>
        <v>0</v>
      </c>
      <c r="T16" s="80"/>
      <c r="U16" s="95"/>
      <c r="V16" s="125">
        <f t="shared" si="5"/>
        <v>0</v>
      </c>
      <c r="W16" s="99"/>
      <c r="X16" s="95"/>
      <c r="Y16" s="37">
        <f t="shared" si="6"/>
        <v>0</v>
      </c>
      <c r="Z16" s="87"/>
      <c r="AA16" s="153">
        <f t="shared" si="7"/>
        <v>0</v>
      </c>
      <c r="AB16" s="155" t="str">
        <f t="shared" si="8"/>
        <v/>
      </c>
      <c r="AC16" s="1"/>
      <c r="AD16" s="1"/>
      <c r="AE16" s="1"/>
      <c r="AF16" s="1"/>
    </row>
    <row r="17" spans="2:38" ht="15.6">
      <c r="B17" s="119">
        <v>10</v>
      </c>
      <c r="C17" s="75" t="s">
        <v>28</v>
      </c>
      <c r="D17" s="74"/>
      <c r="E17" s="74"/>
      <c r="F17" s="129">
        <f t="shared" si="0"/>
        <v>0</v>
      </c>
      <c r="G17" s="77"/>
      <c r="H17" s="131">
        <f t="shared" si="1"/>
        <v>0</v>
      </c>
      <c r="I17" s="122">
        <v>10</v>
      </c>
      <c r="J17" s="75" t="s">
        <v>28</v>
      </c>
      <c r="K17" s="74"/>
      <c r="L17" s="74"/>
      <c r="M17" s="120">
        <f t="shared" si="2"/>
        <v>0</v>
      </c>
      <c r="N17" s="87"/>
      <c r="O17" s="92"/>
      <c r="P17" s="123">
        <f t="shared" si="3"/>
        <v>0</v>
      </c>
      <c r="Q17" s="86"/>
      <c r="R17" s="95"/>
      <c r="S17" s="124">
        <f t="shared" si="4"/>
        <v>0</v>
      </c>
      <c r="T17" s="80"/>
      <c r="U17" s="95"/>
      <c r="V17" s="125">
        <f t="shared" si="5"/>
        <v>0</v>
      </c>
      <c r="W17" s="99"/>
      <c r="X17" s="95"/>
      <c r="Y17" s="37">
        <f t="shared" si="6"/>
        <v>0</v>
      </c>
      <c r="Z17" s="87"/>
      <c r="AA17" s="153">
        <f t="shared" si="7"/>
        <v>0</v>
      </c>
      <c r="AB17" s="155" t="str">
        <f t="shared" si="8"/>
        <v/>
      </c>
      <c r="AC17" s="1"/>
      <c r="AD17" s="1"/>
      <c r="AE17" s="1"/>
      <c r="AF17" s="1"/>
    </row>
    <row r="18" spans="2:38" ht="15.6">
      <c r="B18" s="128">
        <v>11</v>
      </c>
      <c r="C18" s="75" t="s">
        <v>28</v>
      </c>
      <c r="D18" s="74"/>
      <c r="E18" s="74"/>
      <c r="F18" s="129">
        <f t="shared" si="0"/>
        <v>0</v>
      </c>
      <c r="G18" s="77"/>
      <c r="H18" s="131">
        <f t="shared" si="1"/>
        <v>0</v>
      </c>
      <c r="I18" s="122">
        <v>11</v>
      </c>
      <c r="J18" s="75" t="s">
        <v>28</v>
      </c>
      <c r="K18" s="74"/>
      <c r="L18" s="74"/>
      <c r="M18" s="120">
        <f t="shared" si="2"/>
        <v>0</v>
      </c>
      <c r="N18" s="87"/>
      <c r="O18" s="92"/>
      <c r="P18" s="123">
        <f t="shared" si="3"/>
        <v>0</v>
      </c>
      <c r="Q18" s="86"/>
      <c r="R18" s="95"/>
      <c r="S18" s="124">
        <f t="shared" si="4"/>
        <v>0</v>
      </c>
      <c r="T18" s="80"/>
      <c r="U18" s="95"/>
      <c r="V18" s="125">
        <f t="shared" si="5"/>
        <v>0</v>
      </c>
      <c r="W18" s="99"/>
      <c r="X18" s="95"/>
      <c r="Y18" s="37">
        <f t="shared" si="6"/>
        <v>0</v>
      </c>
      <c r="Z18" s="87"/>
      <c r="AA18" s="153">
        <f t="shared" si="7"/>
        <v>0</v>
      </c>
      <c r="AB18" s="155" t="str">
        <f t="shared" si="8"/>
        <v/>
      </c>
      <c r="AC18" s="1"/>
      <c r="AD18" s="1"/>
      <c r="AE18" s="1"/>
      <c r="AF18" s="1"/>
    </row>
    <row r="19" spans="2:38" ht="15.6">
      <c r="B19" s="128">
        <v>12</v>
      </c>
      <c r="C19" s="75" t="s">
        <v>28</v>
      </c>
      <c r="D19" s="74"/>
      <c r="E19" s="74"/>
      <c r="F19" s="129">
        <f t="shared" si="0"/>
        <v>0</v>
      </c>
      <c r="G19" s="77"/>
      <c r="H19" s="131">
        <f t="shared" si="1"/>
        <v>0</v>
      </c>
      <c r="I19" s="132">
        <v>12</v>
      </c>
      <c r="J19" s="75" t="s">
        <v>28</v>
      </c>
      <c r="K19" s="74"/>
      <c r="L19" s="74"/>
      <c r="M19" s="120">
        <f t="shared" si="2"/>
        <v>0</v>
      </c>
      <c r="N19" s="87"/>
      <c r="O19" s="92"/>
      <c r="P19" s="123">
        <f t="shared" si="3"/>
        <v>0</v>
      </c>
      <c r="Q19" s="86"/>
      <c r="R19" s="95"/>
      <c r="S19" s="124">
        <f t="shared" si="4"/>
        <v>0</v>
      </c>
      <c r="T19" s="80"/>
      <c r="U19" s="95"/>
      <c r="V19" s="125">
        <f t="shared" si="5"/>
        <v>0</v>
      </c>
      <c r="W19" s="99"/>
      <c r="X19" s="95"/>
      <c r="Y19" s="37">
        <f t="shared" si="6"/>
        <v>0</v>
      </c>
      <c r="Z19" s="87"/>
      <c r="AA19" s="153">
        <f t="shared" si="7"/>
        <v>0</v>
      </c>
      <c r="AB19" s="155" t="str">
        <f t="shared" si="8"/>
        <v/>
      </c>
      <c r="AC19" s="1"/>
      <c r="AD19" s="1"/>
      <c r="AE19" s="1"/>
      <c r="AF19" s="1"/>
    </row>
    <row r="20" spans="2:38" ht="15.6">
      <c r="B20" s="119">
        <v>13</v>
      </c>
      <c r="C20" s="75" t="s">
        <v>28</v>
      </c>
      <c r="D20" s="74"/>
      <c r="E20" s="74"/>
      <c r="F20" s="129">
        <f t="shared" si="0"/>
        <v>0</v>
      </c>
      <c r="G20" s="77"/>
      <c r="H20" s="131">
        <f t="shared" si="1"/>
        <v>0</v>
      </c>
      <c r="I20" s="122">
        <v>13</v>
      </c>
      <c r="J20" s="75" t="s">
        <v>28</v>
      </c>
      <c r="K20" s="74"/>
      <c r="L20" s="74"/>
      <c r="M20" s="120">
        <f t="shared" si="2"/>
        <v>0</v>
      </c>
      <c r="N20" s="87"/>
      <c r="O20" s="92"/>
      <c r="P20" s="123">
        <f t="shared" si="3"/>
        <v>0</v>
      </c>
      <c r="Q20" s="86"/>
      <c r="R20" s="95"/>
      <c r="S20" s="124">
        <f t="shared" si="4"/>
        <v>0</v>
      </c>
      <c r="T20" s="80"/>
      <c r="U20" s="95"/>
      <c r="V20" s="125">
        <f t="shared" si="5"/>
        <v>0</v>
      </c>
      <c r="W20" s="99"/>
      <c r="X20" s="95"/>
      <c r="Y20" s="37">
        <f t="shared" si="6"/>
        <v>0</v>
      </c>
      <c r="Z20" s="87"/>
      <c r="AA20" s="153">
        <f t="shared" si="7"/>
        <v>0</v>
      </c>
      <c r="AB20" s="155" t="str">
        <f t="shared" si="8"/>
        <v/>
      </c>
      <c r="AC20" s="1"/>
      <c r="AD20" s="1"/>
      <c r="AE20" s="1"/>
      <c r="AF20" s="1"/>
    </row>
    <row r="21" spans="2:38" ht="15.6">
      <c r="B21" s="128">
        <v>14</v>
      </c>
      <c r="C21" s="75" t="s">
        <v>28</v>
      </c>
      <c r="D21" s="74"/>
      <c r="E21" s="74"/>
      <c r="F21" s="129">
        <f t="shared" si="0"/>
        <v>0</v>
      </c>
      <c r="G21" s="77"/>
      <c r="H21" s="131">
        <f t="shared" si="1"/>
        <v>0</v>
      </c>
      <c r="I21" s="122">
        <v>14</v>
      </c>
      <c r="J21" s="75" t="s">
        <v>28</v>
      </c>
      <c r="K21" s="79"/>
      <c r="L21" s="74"/>
      <c r="M21" s="120">
        <f t="shared" si="2"/>
        <v>0</v>
      </c>
      <c r="N21" s="87"/>
      <c r="O21" s="92"/>
      <c r="P21" s="123">
        <f t="shared" si="3"/>
        <v>0</v>
      </c>
      <c r="Q21" s="86"/>
      <c r="R21" s="95"/>
      <c r="S21" s="124">
        <f t="shared" si="4"/>
        <v>0</v>
      </c>
      <c r="T21" s="80"/>
      <c r="U21" s="95"/>
      <c r="V21" s="125">
        <f t="shared" si="5"/>
        <v>0</v>
      </c>
      <c r="W21" s="99"/>
      <c r="X21" s="95"/>
      <c r="Y21" s="37">
        <f t="shared" si="6"/>
        <v>0</v>
      </c>
      <c r="Z21" s="87"/>
      <c r="AA21" s="153">
        <f t="shared" si="7"/>
        <v>0</v>
      </c>
      <c r="AB21" s="155" t="str">
        <f t="shared" si="8"/>
        <v/>
      </c>
      <c r="AC21" s="1"/>
      <c r="AD21" s="1"/>
      <c r="AE21" s="1"/>
      <c r="AF21" s="1"/>
    </row>
    <row r="22" spans="2:38" ht="15.6">
      <c r="B22" s="128">
        <v>15</v>
      </c>
      <c r="C22" s="75" t="s">
        <v>28</v>
      </c>
      <c r="D22" s="74"/>
      <c r="E22" s="74"/>
      <c r="F22" s="129">
        <f t="shared" si="0"/>
        <v>0</v>
      </c>
      <c r="G22" s="77"/>
      <c r="H22" s="131">
        <f t="shared" si="1"/>
        <v>0</v>
      </c>
      <c r="I22" s="122">
        <v>15</v>
      </c>
      <c r="J22" s="75" t="s">
        <v>28</v>
      </c>
      <c r="K22" s="74"/>
      <c r="L22" s="74"/>
      <c r="M22" s="120">
        <f t="shared" si="2"/>
        <v>0</v>
      </c>
      <c r="N22" s="87"/>
      <c r="O22" s="92"/>
      <c r="P22" s="123">
        <f t="shared" si="3"/>
        <v>0</v>
      </c>
      <c r="Q22" s="86"/>
      <c r="R22" s="95"/>
      <c r="S22" s="124">
        <f t="shared" si="4"/>
        <v>0</v>
      </c>
      <c r="T22" s="80"/>
      <c r="U22" s="95"/>
      <c r="V22" s="125">
        <f t="shared" si="5"/>
        <v>0</v>
      </c>
      <c r="W22" s="99"/>
      <c r="X22" s="95"/>
      <c r="Y22" s="37">
        <f t="shared" si="6"/>
        <v>0</v>
      </c>
      <c r="Z22" s="87"/>
      <c r="AA22" s="153">
        <f t="shared" si="7"/>
        <v>0</v>
      </c>
      <c r="AB22" s="155" t="str">
        <f t="shared" si="8"/>
        <v/>
      </c>
      <c r="AC22" s="1"/>
      <c r="AD22" s="1"/>
      <c r="AE22" s="1"/>
      <c r="AF22" s="1"/>
    </row>
    <row r="23" spans="2:38" ht="15.6">
      <c r="B23" s="119">
        <v>16</v>
      </c>
      <c r="C23" s="75" t="s">
        <v>28</v>
      </c>
      <c r="D23" s="74"/>
      <c r="E23" s="74"/>
      <c r="F23" s="129">
        <f t="shared" si="0"/>
        <v>0</v>
      </c>
      <c r="G23" s="77"/>
      <c r="H23" s="131">
        <f t="shared" si="1"/>
        <v>0</v>
      </c>
      <c r="I23" s="132">
        <v>16</v>
      </c>
      <c r="J23" s="75" t="s">
        <v>28</v>
      </c>
      <c r="K23" s="74"/>
      <c r="L23" s="74"/>
      <c r="M23" s="120">
        <f t="shared" si="2"/>
        <v>0</v>
      </c>
      <c r="N23" s="87"/>
      <c r="O23" s="92"/>
      <c r="P23" s="123">
        <f t="shared" si="3"/>
        <v>0</v>
      </c>
      <c r="Q23" s="86"/>
      <c r="R23" s="95"/>
      <c r="S23" s="124">
        <f t="shared" si="4"/>
        <v>0</v>
      </c>
      <c r="T23" s="80"/>
      <c r="U23" s="95"/>
      <c r="V23" s="125">
        <f t="shared" si="5"/>
        <v>0</v>
      </c>
      <c r="W23" s="99"/>
      <c r="X23" s="95"/>
      <c r="Y23" s="37">
        <f t="shared" si="6"/>
        <v>0</v>
      </c>
      <c r="Z23" s="87"/>
      <c r="AA23" s="153">
        <f t="shared" si="7"/>
        <v>0</v>
      </c>
      <c r="AB23" s="155" t="str">
        <f t="shared" si="8"/>
        <v/>
      </c>
      <c r="AC23" s="1"/>
      <c r="AD23" s="1"/>
      <c r="AE23" s="1"/>
      <c r="AF23" s="1"/>
    </row>
    <row r="24" spans="2:38" ht="15.6">
      <c r="B24" s="128">
        <v>17</v>
      </c>
      <c r="C24" s="75" t="s">
        <v>28</v>
      </c>
      <c r="D24" s="74"/>
      <c r="E24" s="74"/>
      <c r="F24" s="129">
        <f t="shared" si="0"/>
        <v>0</v>
      </c>
      <c r="G24" s="77"/>
      <c r="H24" s="131">
        <f t="shared" si="1"/>
        <v>0</v>
      </c>
      <c r="I24" s="122">
        <v>17</v>
      </c>
      <c r="J24" s="75" t="s">
        <v>28</v>
      </c>
      <c r="K24" s="74"/>
      <c r="L24" s="74"/>
      <c r="M24" s="120">
        <f t="shared" si="2"/>
        <v>0</v>
      </c>
      <c r="N24" s="87"/>
      <c r="O24" s="92"/>
      <c r="P24" s="123">
        <f t="shared" si="3"/>
        <v>0</v>
      </c>
      <c r="Q24" s="86"/>
      <c r="R24" s="95"/>
      <c r="S24" s="124">
        <f t="shared" si="4"/>
        <v>0</v>
      </c>
      <c r="T24" s="80"/>
      <c r="U24" s="95"/>
      <c r="V24" s="125">
        <f t="shared" si="5"/>
        <v>0</v>
      </c>
      <c r="W24" s="99"/>
      <c r="X24" s="95"/>
      <c r="Y24" s="37">
        <f t="shared" si="6"/>
        <v>0</v>
      </c>
      <c r="Z24" s="87"/>
      <c r="AA24" s="153">
        <f t="shared" si="7"/>
        <v>0</v>
      </c>
      <c r="AB24" s="155" t="str">
        <f t="shared" si="8"/>
        <v/>
      </c>
      <c r="AC24" s="1"/>
      <c r="AD24" s="1"/>
      <c r="AE24" s="1"/>
      <c r="AF24" s="1"/>
    </row>
    <row r="25" spans="2:38" ht="16.2" thickBot="1">
      <c r="B25" s="128">
        <v>18</v>
      </c>
      <c r="C25" s="75" t="s">
        <v>28</v>
      </c>
      <c r="D25" s="74"/>
      <c r="E25" s="74"/>
      <c r="F25" s="129">
        <f t="shared" si="0"/>
        <v>0</v>
      </c>
      <c r="G25" s="77"/>
      <c r="H25" s="131">
        <f t="shared" si="1"/>
        <v>0</v>
      </c>
      <c r="I25" s="122">
        <v>18</v>
      </c>
      <c r="J25" s="89" t="s">
        <v>28</v>
      </c>
      <c r="K25" s="76"/>
      <c r="L25" s="76"/>
      <c r="M25" s="133">
        <f t="shared" si="2"/>
        <v>0</v>
      </c>
      <c r="N25" s="90"/>
      <c r="O25" s="93"/>
      <c r="P25" s="134">
        <f t="shared" si="3"/>
        <v>0</v>
      </c>
      <c r="Q25" s="94"/>
      <c r="R25" s="96"/>
      <c r="S25" s="135">
        <f t="shared" si="4"/>
        <v>0</v>
      </c>
      <c r="T25" s="98"/>
      <c r="U25" s="96"/>
      <c r="V25" s="136">
        <f t="shared" si="5"/>
        <v>0</v>
      </c>
      <c r="W25" s="100"/>
      <c r="X25" s="96"/>
      <c r="Y25" s="137">
        <f t="shared" si="6"/>
        <v>0</v>
      </c>
      <c r="Z25" s="90"/>
      <c r="AA25" s="153">
        <f t="shared" si="7"/>
        <v>0</v>
      </c>
      <c r="AB25" s="155" t="str">
        <f t="shared" si="8"/>
        <v/>
      </c>
      <c r="AC25" s="1"/>
      <c r="AD25" s="1"/>
      <c r="AE25" s="1"/>
      <c r="AF25" s="1"/>
    </row>
    <row r="26" spans="2:38" ht="14.25" customHeight="1" thickBot="1">
      <c r="B26" s="138"/>
      <c r="C26" s="139" t="s">
        <v>15</v>
      </c>
      <c r="D26" s="140">
        <f>SUM(D8:D25)</f>
        <v>0</v>
      </c>
      <c r="E26" s="140">
        <f>SUM(E8:E25)</f>
        <v>0</v>
      </c>
      <c r="F26" s="141">
        <f>SUM(F8:F25)</f>
        <v>0</v>
      </c>
      <c r="G26" s="141"/>
      <c r="H26" s="142">
        <f>SUM(H8:H25)</f>
        <v>0</v>
      </c>
      <c r="I26" s="143"/>
      <c r="J26" s="144" t="s">
        <v>15</v>
      </c>
      <c r="K26" s="145">
        <f>SUM(K8:K25)</f>
        <v>0</v>
      </c>
      <c r="L26" s="145">
        <f>SUM(L8:L25)</f>
        <v>0</v>
      </c>
      <c r="M26" s="145">
        <f t="shared" ref="M26:AB26" si="9">SUM(M8:M25)</f>
        <v>0</v>
      </c>
      <c r="N26" s="146"/>
      <c r="O26" s="147"/>
      <c r="P26" s="145"/>
      <c r="Q26" s="146"/>
      <c r="R26" s="146"/>
      <c r="S26" s="146"/>
      <c r="T26" s="146"/>
      <c r="U26" s="146"/>
      <c r="V26" s="146"/>
      <c r="W26" s="146"/>
      <c r="X26" s="146"/>
      <c r="Y26" s="146"/>
      <c r="Z26" s="146"/>
      <c r="AA26" s="146">
        <f>SUM(AA8:AA25)</f>
        <v>0</v>
      </c>
      <c r="AB26" s="156">
        <f t="shared" si="9"/>
        <v>0</v>
      </c>
      <c r="AC26" s="149"/>
      <c r="AD26" s="149"/>
      <c r="AE26" s="149"/>
      <c r="AF26" s="1"/>
    </row>
    <row r="27" spans="2:38" ht="15" thickBot="1"/>
    <row r="28" spans="2:38" ht="361.5" customHeight="1" thickBot="1">
      <c r="B28" s="105"/>
      <c r="C28" s="150" t="s">
        <v>134</v>
      </c>
      <c r="D28" s="176" t="s">
        <v>128</v>
      </c>
      <c r="E28" s="177"/>
      <c r="F28" s="177"/>
      <c r="G28" s="177"/>
      <c r="H28" s="178"/>
      <c r="I28" s="151"/>
      <c r="J28" s="152" t="s">
        <v>116</v>
      </c>
      <c r="K28" s="179" t="s">
        <v>128</v>
      </c>
      <c r="L28" s="180"/>
      <c r="M28" s="180"/>
      <c r="N28" s="180"/>
      <c r="O28" s="180"/>
      <c r="P28" s="180"/>
      <c r="Q28" s="180"/>
      <c r="R28" s="180"/>
      <c r="S28" s="180"/>
      <c r="T28" s="180"/>
      <c r="U28" s="180"/>
      <c r="V28" s="180"/>
      <c r="W28" s="180"/>
      <c r="X28" s="180"/>
      <c r="Y28" s="180"/>
      <c r="Z28" s="180"/>
      <c r="AA28" s="181"/>
      <c r="AD28" s="1">
        <v>2</v>
      </c>
      <c r="AE28" s="1"/>
      <c r="AF28" s="1"/>
      <c r="AG28" s="1"/>
      <c r="AH28" s="1"/>
      <c r="AI28" s="1"/>
      <c r="AJ28" s="1"/>
      <c r="AK28" s="1"/>
      <c r="AL28" s="1"/>
    </row>
  </sheetData>
  <sheetProtection algorithmName="SHA-512" hashValue="UDlJxfWuwwL7HJKIVF50Rgo+q5Ew7GyvdXArjf9SopAdzR8vt+NnV0b5ZEcyo3yPp5rd7rb61Vy4iPshc7MLtA==" saltValue="zxja/AwuzNoRAkEa62/JOg==" spinCount="100000" sheet="1" objects="1" scenarios="1"/>
  <mergeCells count="12">
    <mergeCell ref="D28:H28"/>
    <mergeCell ref="K28:AA28"/>
    <mergeCell ref="B2:AA2"/>
    <mergeCell ref="B6:B7"/>
    <mergeCell ref="C6:C7"/>
    <mergeCell ref="D6:D7"/>
    <mergeCell ref="E6:E7"/>
    <mergeCell ref="F6:F7"/>
    <mergeCell ref="G6:G7"/>
    <mergeCell ref="H6:H7"/>
    <mergeCell ref="J6:N6"/>
    <mergeCell ref="O6:AA6"/>
  </mergeCells>
  <hyperlinks>
    <hyperlink ref="B2:AA2" location="Pagrindinis!A1" display="GALUTINĖS ENERGIJOS VARTOJIMO ANALIZĖ IR PRELIMINARŪS TECHNINIAI SPRENDIMAI" xr:uid="{7D12F639-F7C4-4711-9CF5-FB81DC127C6D}"/>
  </hyperlinks>
  <pageMargins left="1" right="1" top="1" bottom="1" header="0.5" footer="0.5"/>
  <pageSetup scale="21" orientation="portrait" r:id="rId1"/>
  <colBreaks count="1" manualBreakCount="1">
    <brk id="20" max="97" man="1"/>
  </colBreaks>
  <extLst>
    <ext xmlns:x14="http://schemas.microsoft.com/office/spreadsheetml/2009/9/main" uri="{CCE6A557-97BC-4b89-ADB6-D9C93CAAB3DF}">
      <x14:dataValidations xmlns:xm="http://schemas.microsoft.com/office/excel/2006/main" count="1">
        <x14:dataValidation type="list" allowBlank="1" showInputMessage="1" showErrorMessage="1" xr:uid="{D8FF8501-050C-4F54-A80D-3BB03FC40140}">
          <x14:formula1>
            <xm:f>Pagalbinis!$B$2:$B$19</xm:f>
          </x14:formula1>
          <xm:sqref>O8:O25 R8:R25 U8:U25 X8:X25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7261F-0C4C-4108-9326-2117A35B5D3E}">
  <dimension ref="B2:AL28"/>
  <sheetViews>
    <sheetView zoomScale="70" zoomScaleNormal="70" zoomScaleSheetLayoutView="85" workbookViewId="0">
      <selection activeCell="C3" sqref="C3"/>
    </sheetView>
  </sheetViews>
  <sheetFormatPr defaultRowHeight="14.4"/>
  <cols>
    <col min="1" max="1" width="2" customWidth="1"/>
    <col min="2" max="2" width="5.33203125" customWidth="1"/>
    <col min="3" max="3" width="33.109375" customWidth="1"/>
    <col min="4" max="4" width="9.88671875" customWidth="1"/>
    <col min="5" max="5" width="8.6640625" customWidth="1"/>
    <col min="6" max="7" width="11.44140625" customWidth="1"/>
    <col min="8" max="8" width="21.33203125" customWidth="1"/>
    <col min="9" max="9" width="3.6640625" customWidth="1"/>
    <col min="10" max="10" width="37.5546875" customWidth="1"/>
    <col min="11" max="11" width="13.6640625" customWidth="1"/>
    <col min="12" max="13" width="13.88671875" customWidth="1"/>
    <col min="14" max="26" width="15.88671875" customWidth="1"/>
    <col min="27" max="27" width="23.5546875" customWidth="1"/>
    <col min="28" max="28" width="48.6640625" customWidth="1"/>
    <col min="29" max="29" width="34.88671875" customWidth="1"/>
    <col min="30" max="30" width="16" customWidth="1"/>
  </cols>
  <sheetData>
    <row r="2" spans="2:32" s="102" customFormat="1" ht="18">
      <c r="B2" s="175" t="s">
        <v>11</v>
      </c>
      <c r="C2" s="175"/>
      <c r="D2" s="175"/>
      <c r="E2" s="175"/>
      <c r="F2" s="175"/>
      <c r="G2" s="175"/>
      <c r="H2" s="175"/>
      <c r="I2" s="175"/>
      <c r="J2" s="175"/>
      <c r="K2" s="175"/>
      <c r="L2" s="175"/>
      <c r="M2" s="175"/>
      <c r="N2" s="175"/>
      <c r="O2" s="175"/>
      <c r="P2" s="175"/>
      <c r="Q2" s="175"/>
      <c r="R2" s="175"/>
      <c r="S2" s="175"/>
      <c r="T2" s="175"/>
      <c r="U2" s="175"/>
      <c r="V2" s="175"/>
      <c r="W2" s="175"/>
      <c r="X2" s="175"/>
      <c r="Y2" s="175"/>
      <c r="Z2" s="175"/>
      <c r="AA2" s="175"/>
      <c r="AB2" t="s">
        <v>3</v>
      </c>
    </row>
    <row r="3" spans="2:32" s="102" customFormat="1" ht="21">
      <c r="B3" s="103" t="s">
        <v>76</v>
      </c>
      <c r="C3" s="71"/>
      <c r="D3" s="2"/>
      <c r="E3" s="2"/>
      <c r="F3" s="2"/>
      <c r="G3" s="104"/>
      <c r="H3" s="104"/>
      <c r="I3" s="104"/>
      <c r="J3" s="104"/>
      <c r="K3" s="104"/>
      <c r="L3" s="2"/>
      <c r="M3" s="2"/>
      <c r="N3" s="2"/>
      <c r="O3" s="2"/>
      <c r="P3" s="2"/>
      <c r="Q3" s="2"/>
      <c r="R3" s="2"/>
      <c r="S3" s="2"/>
      <c r="T3" s="2"/>
      <c r="U3" s="2"/>
      <c r="V3" s="2"/>
      <c r="W3" s="2"/>
      <c r="X3" s="2"/>
      <c r="Y3" s="2"/>
      <c r="Z3" s="2"/>
      <c r="AA3" s="2"/>
      <c r="AB3" s="4" t="s">
        <v>29</v>
      </c>
    </row>
    <row r="4" spans="2:32" ht="12" customHeight="1">
      <c r="E4" s="105"/>
      <c r="F4" s="105"/>
      <c r="G4" s="105"/>
      <c r="H4" s="105"/>
      <c r="I4" s="105"/>
      <c r="J4" s="101"/>
      <c r="K4" s="101"/>
      <c r="L4" s="101"/>
      <c r="M4" s="101"/>
      <c r="N4" s="101"/>
      <c r="O4" s="101"/>
      <c r="P4" s="101"/>
      <c r="Q4" s="101"/>
      <c r="R4" s="101"/>
      <c r="S4" s="101"/>
      <c r="T4" s="101"/>
      <c r="U4" s="101"/>
      <c r="V4" s="101"/>
      <c r="W4" s="101"/>
      <c r="X4" s="101"/>
      <c r="Y4" s="101"/>
      <c r="Z4" s="101"/>
      <c r="AA4" s="1"/>
      <c r="AB4" s="5" t="s">
        <v>129</v>
      </c>
      <c r="AC4" s="1"/>
      <c r="AD4" s="1"/>
      <c r="AE4" s="1"/>
      <c r="AF4" s="1"/>
    </row>
    <row r="5" spans="2:32" ht="15" thickBot="1">
      <c r="C5" s="106" t="s">
        <v>23</v>
      </c>
      <c r="E5" s="105"/>
      <c r="F5" s="105"/>
      <c r="G5" s="105"/>
      <c r="I5" s="105"/>
      <c r="J5" s="106" t="s">
        <v>24</v>
      </c>
      <c r="L5" s="107"/>
      <c r="M5" s="107"/>
      <c r="N5" s="107"/>
      <c r="O5" s="107"/>
      <c r="P5" s="107"/>
      <c r="Q5" s="107"/>
      <c r="R5" s="107"/>
      <c r="S5" s="107"/>
      <c r="T5" s="107"/>
      <c r="U5" s="107"/>
      <c r="V5" s="107"/>
      <c r="W5" s="107"/>
      <c r="X5" s="107"/>
      <c r="Y5" s="107"/>
      <c r="Z5" s="107"/>
      <c r="AA5" s="1"/>
      <c r="AB5" s="1"/>
      <c r="AC5" s="1"/>
      <c r="AD5" s="1"/>
      <c r="AE5" s="1"/>
      <c r="AF5" s="1"/>
    </row>
    <row r="6" spans="2:32" ht="15" thickBot="1">
      <c r="B6" s="194" t="s">
        <v>25</v>
      </c>
      <c r="C6" s="192" t="s">
        <v>26</v>
      </c>
      <c r="D6" s="190" t="s">
        <v>27</v>
      </c>
      <c r="E6" s="190" t="s">
        <v>13</v>
      </c>
      <c r="F6" s="190" t="s">
        <v>16</v>
      </c>
      <c r="G6" s="190" t="s">
        <v>64</v>
      </c>
      <c r="H6" s="188" t="s">
        <v>56</v>
      </c>
      <c r="I6" s="105"/>
      <c r="J6" s="185" t="s">
        <v>115</v>
      </c>
      <c r="K6" s="186"/>
      <c r="L6" s="186"/>
      <c r="M6" s="186"/>
      <c r="N6" s="187"/>
      <c r="O6" s="182" t="s">
        <v>113</v>
      </c>
      <c r="P6" s="183"/>
      <c r="Q6" s="183"/>
      <c r="R6" s="183"/>
      <c r="S6" s="183"/>
      <c r="T6" s="183"/>
      <c r="U6" s="183"/>
      <c r="V6" s="183"/>
      <c r="W6" s="183"/>
      <c r="X6" s="183"/>
      <c r="Y6" s="183"/>
      <c r="Z6" s="183"/>
      <c r="AA6" s="184"/>
      <c r="AB6" s="1"/>
      <c r="AC6" s="1"/>
      <c r="AD6" s="1"/>
      <c r="AE6" s="1"/>
      <c r="AF6" s="1"/>
    </row>
    <row r="7" spans="2:32" ht="131.25" customHeight="1" thickBot="1">
      <c r="B7" s="195"/>
      <c r="C7" s="193"/>
      <c r="D7" s="191"/>
      <c r="E7" s="191"/>
      <c r="F7" s="191"/>
      <c r="G7" s="191"/>
      <c r="H7" s="189"/>
      <c r="I7" s="108" t="s">
        <v>25</v>
      </c>
      <c r="J7" s="109" t="s">
        <v>130</v>
      </c>
      <c r="K7" s="110" t="s">
        <v>14</v>
      </c>
      <c r="L7" s="111" t="s">
        <v>13</v>
      </c>
      <c r="M7" s="112" t="s">
        <v>16</v>
      </c>
      <c r="N7" s="113" t="s">
        <v>64</v>
      </c>
      <c r="O7" s="114" t="s">
        <v>118</v>
      </c>
      <c r="P7" s="115" t="s">
        <v>119</v>
      </c>
      <c r="Q7" s="116" t="s">
        <v>120</v>
      </c>
      <c r="R7" s="115" t="s">
        <v>131</v>
      </c>
      <c r="S7" s="115" t="s">
        <v>121</v>
      </c>
      <c r="T7" s="115" t="s">
        <v>122</v>
      </c>
      <c r="U7" s="114" t="s">
        <v>132</v>
      </c>
      <c r="V7" s="115" t="s">
        <v>123</v>
      </c>
      <c r="W7" s="115" t="s">
        <v>124</v>
      </c>
      <c r="X7" s="114" t="s">
        <v>133</v>
      </c>
      <c r="Y7" s="115" t="s">
        <v>125</v>
      </c>
      <c r="Z7" s="115" t="s">
        <v>126</v>
      </c>
      <c r="AA7" s="114" t="s">
        <v>57</v>
      </c>
      <c r="AB7" s="154" t="s">
        <v>112</v>
      </c>
      <c r="AC7" s="1"/>
      <c r="AD7" s="1"/>
      <c r="AE7" s="1"/>
      <c r="AF7" s="1"/>
    </row>
    <row r="8" spans="2:32" ht="15.6">
      <c r="B8" s="119">
        <v>1</v>
      </c>
      <c r="C8" s="75" t="s">
        <v>28</v>
      </c>
      <c r="D8" s="85"/>
      <c r="E8" s="85"/>
      <c r="F8" s="120">
        <f>D8*E8</f>
        <v>0</v>
      </c>
      <c r="G8" s="81"/>
      <c r="H8" s="121">
        <f>F8*G8/1000</f>
        <v>0</v>
      </c>
      <c r="I8" s="122">
        <v>1</v>
      </c>
      <c r="J8" s="75" t="s">
        <v>28</v>
      </c>
      <c r="K8" s="72"/>
      <c r="L8" s="72"/>
      <c r="M8" s="120">
        <f>K8*L8</f>
        <v>0</v>
      </c>
      <c r="N8" s="86"/>
      <c r="O8" s="92"/>
      <c r="P8" s="123">
        <f>M8*O8</f>
        <v>0</v>
      </c>
      <c r="Q8" s="86"/>
      <c r="R8" s="95"/>
      <c r="S8" s="124">
        <f>M8*R8</f>
        <v>0</v>
      </c>
      <c r="T8" s="97"/>
      <c r="U8" s="95"/>
      <c r="V8" s="125">
        <f>U8*M8</f>
        <v>0</v>
      </c>
      <c r="W8" s="99"/>
      <c r="X8" s="95"/>
      <c r="Y8" s="123">
        <f>M8*X8</f>
        <v>0</v>
      </c>
      <c r="Z8" s="86"/>
      <c r="AA8" s="153">
        <f>(P8*Q8/1000)+(S8*T8/1000)+(V8*W8/1000)+(Y8*Z8/1000)</f>
        <v>0</v>
      </c>
      <c r="AB8" s="155" t="str">
        <f>IF(Q8+T8+W8+Z8&lt;&gt;N8,"Darbo valandų skaičius nesutampa su nurodytu N stulpelyje","")</f>
        <v/>
      </c>
      <c r="AC8" s="1"/>
      <c r="AD8" s="1"/>
      <c r="AE8" s="1"/>
      <c r="AF8" s="1"/>
    </row>
    <row r="9" spans="2:32" ht="15.6">
      <c r="B9" s="128">
        <v>2</v>
      </c>
      <c r="C9" s="75" t="s">
        <v>28</v>
      </c>
      <c r="D9" s="76"/>
      <c r="E9" s="76"/>
      <c r="F9" s="129">
        <f t="shared" ref="F9:F25" si="0">D9*E9</f>
        <v>0</v>
      </c>
      <c r="G9" s="77"/>
      <c r="H9" s="130">
        <f t="shared" ref="H9:H25" si="1">F9*G9/1000</f>
        <v>0</v>
      </c>
      <c r="I9" s="122">
        <v>2</v>
      </c>
      <c r="J9" s="75" t="s">
        <v>28</v>
      </c>
      <c r="K9" s="78"/>
      <c r="L9" s="74"/>
      <c r="M9" s="120">
        <f t="shared" ref="M9:M25" si="2">K9*L9</f>
        <v>0</v>
      </c>
      <c r="N9" s="87"/>
      <c r="O9" s="92"/>
      <c r="P9" s="123">
        <f t="shared" ref="P9:P25" si="3">M9*O9</f>
        <v>0</v>
      </c>
      <c r="Q9" s="86"/>
      <c r="R9" s="95"/>
      <c r="S9" s="124">
        <f t="shared" ref="S9:S25" si="4">M9*R9</f>
        <v>0</v>
      </c>
      <c r="T9" s="97"/>
      <c r="U9" s="95"/>
      <c r="V9" s="125">
        <f t="shared" ref="V9:V25" si="5">U9*M9</f>
        <v>0</v>
      </c>
      <c r="W9" s="99"/>
      <c r="X9" s="95"/>
      <c r="Y9" s="37">
        <f t="shared" ref="Y9:Y25" si="6">M9*X9</f>
        <v>0</v>
      </c>
      <c r="Z9" s="87"/>
      <c r="AA9" s="153">
        <f t="shared" ref="AA9:AA25" si="7">(P9*Q9/1000)+(S9*T9/1000)+(V9*W9/1000)+(Y9*Z9/1000)</f>
        <v>0</v>
      </c>
      <c r="AB9" s="155" t="str">
        <f t="shared" ref="AB9:AB25" si="8">IF(Q9+T9+W9+Z9&lt;&gt;N9,"Darbo valandų skaičius nesutampa su nurodytu N stulpelyje","")</f>
        <v/>
      </c>
      <c r="AC9" s="1"/>
      <c r="AD9" s="1"/>
      <c r="AE9" s="1"/>
      <c r="AF9" s="1"/>
    </row>
    <row r="10" spans="2:32" ht="15.6">
      <c r="B10" s="128">
        <v>3</v>
      </c>
      <c r="C10" s="75" t="s">
        <v>28</v>
      </c>
      <c r="D10" s="74"/>
      <c r="E10" s="74"/>
      <c r="F10" s="129">
        <f t="shared" si="0"/>
        <v>0</v>
      </c>
      <c r="G10" s="77"/>
      <c r="H10" s="130">
        <f t="shared" si="1"/>
        <v>0</v>
      </c>
      <c r="I10" s="122">
        <v>3</v>
      </c>
      <c r="J10" s="75" t="s">
        <v>28</v>
      </c>
      <c r="K10" s="74"/>
      <c r="L10" s="74"/>
      <c r="M10" s="120">
        <f t="shared" si="2"/>
        <v>0</v>
      </c>
      <c r="N10" s="87"/>
      <c r="O10" s="92"/>
      <c r="P10" s="123">
        <f t="shared" si="3"/>
        <v>0</v>
      </c>
      <c r="Q10" s="86"/>
      <c r="R10" s="95"/>
      <c r="S10" s="124">
        <f t="shared" si="4"/>
        <v>0</v>
      </c>
      <c r="T10" s="97"/>
      <c r="U10" s="95"/>
      <c r="V10" s="125">
        <f t="shared" si="5"/>
        <v>0</v>
      </c>
      <c r="W10" s="99"/>
      <c r="X10" s="95"/>
      <c r="Y10" s="37">
        <f t="shared" si="6"/>
        <v>0</v>
      </c>
      <c r="Z10" s="87"/>
      <c r="AA10" s="153">
        <f t="shared" si="7"/>
        <v>0</v>
      </c>
      <c r="AB10" s="155" t="str">
        <f t="shared" si="8"/>
        <v/>
      </c>
      <c r="AC10" s="1"/>
      <c r="AD10" s="1"/>
      <c r="AE10" s="1"/>
      <c r="AF10" s="1"/>
    </row>
    <row r="11" spans="2:32" ht="15.6">
      <c r="B11" s="119">
        <v>4</v>
      </c>
      <c r="C11" s="75" t="s">
        <v>28</v>
      </c>
      <c r="D11" s="76"/>
      <c r="E11" s="76"/>
      <c r="F11" s="129">
        <f t="shared" si="0"/>
        <v>0</v>
      </c>
      <c r="G11" s="77"/>
      <c r="H11" s="131">
        <f t="shared" si="1"/>
        <v>0</v>
      </c>
      <c r="I11" s="132">
        <v>4</v>
      </c>
      <c r="J11" s="75" t="s">
        <v>28</v>
      </c>
      <c r="K11" s="74"/>
      <c r="L11" s="74"/>
      <c r="M11" s="120">
        <f t="shared" si="2"/>
        <v>0</v>
      </c>
      <c r="N11" s="87"/>
      <c r="O11" s="92"/>
      <c r="P11" s="123">
        <f t="shared" si="3"/>
        <v>0</v>
      </c>
      <c r="Q11" s="86"/>
      <c r="R11" s="95"/>
      <c r="S11" s="124">
        <f t="shared" si="4"/>
        <v>0</v>
      </c>
      <c r="T11" s="97"/>
      <c r="U11" s="95"/>
      <c r="V11" s="125">
        <f t="shared" si="5"/>
        <v>0</v>
      </c>
      <c r="W11" s="99"/>
      <c r="X11" s="95"/>
      <c r="Y11" s="37">
        <f t="shared" si="6"/>
        <v>0</v>
      </c>
      <c r="Z11" s="87"/>
      <c r="AA11" s="153">
        <f t="shared" si="7"/>
        <v>0</v>
      </c>
      <c r="AB11" s="155" t="str">
        <f t="shared" si="8"/>
        <v/>
      </c>
      <c r="AC11" s="1"/>
      <c r="AD11" s="1"/>
      <c r="AE11" s="1"/>
      <c r="AF11" s="1"/>
    </row>
    <row r="12" spans="2:32" ht="15.6">
      <c r="B12" s="128">
        <v>5</v>
      </c>
      <c r="C12" s="75" t="s">
        <v>28</v>
      </c>
      <c r="D12" s="74"/>
      <c r="E12" s="74"/>
      <c r="F12" s="129">
        <f t="shared" si="0"/>
        <v>0</v>
      </c>
      <c r="G12" s="77"/>
      <c r="H12" s="131">
        <f t="shared" si="1"/>
        <v>0</v>
      </c>
      <c r="I12" s="122">
        <v>5</v>
      </c>
      <c r="J12" s="75" t="s">
        <v>28</v>
      </c>
      <c r="K12" s="74"/>
      <c r="L12" s="74"/>
      <c r="M12" s="120">
        <f t="shared" si="2"/>
        <v>0</v>
      </c>
      <c r="N12" s="87"/>
      <c r="O12" s="92"/>
      <c r="P12" s="123">
        <f t="shared" si="3"/>
        <v>0</v>
      </c>
      <c r="Q12" s="86"/>
      <c r="R12" s="95"/>
      <c r="S12" s="124">
        <f t="shared" si="4"/>
        <v>0</v>
      </c>
      <c r="T12" s="80"/>
      <c r="U12" s="95"/>
      <c r="V12" s="125">
        <f t="shared" si="5"/>
        <v>0</v>
      </c>
      <c r="W12" s="99"/>
      <c r="X12" s="95"/>
      <c r="Y12" s="37">
        <f t="shared" si="6"/>
        <v>0</v>
      </c>
      <c r="Z12" s="87"/>
      <c r="AA12" s="153">
        <f t="shared" si="7"/>
        <v>0</v>
      </c>
      <c r="AB12" s="155" t="str">
        <f t="shared" si="8"/>
        <v/>
      </c>
      <c r="AD12" s="1"/>
      <c r="AE12" s="1"/>
      <c r="AF12" s="1"/>
    </row>
    <row r="13" spans="2:32" ht="15.6">
      <c r="B13" s="128">
        <v>6</v>
      </c>
      <c r="C13" s="75" t="s">
        <v>28</v>
      </c>
      <c r="D13" s="74"/>
      <c r="E13" s="74"/>
      <c r="F13" s="129">
        <f t="shared" si="0"/>
        <v>0</v>
      </c>
      <c r="G13" s="77"/>
      <c r="H13" s="131">
        <f t="shared" si="1"/>
        <v>0</v>
      </c>
      <c r="I13" s="122">
        <v>6</v>
      </c>
      <c r="J13" s="75" t="s">
        <v>28</v>
      </c>
      <c r="K13" s="78"/>
      <c r="L13" s="74"/>
      <c r="M13" s="120">
        <f t="shared" si="2"/>
        <v>0</v>
      </c>
      <c r="N13" s="87"/>
      <c r="O13" s="92"/>
      <c r="P13" s="123">
        <f t="shared" si="3"/>
        <v>0</v>
      </c>
      <c r="Q13" s="86"/>
      <c r="R13" s="95"/>
      <c r="S13" s="124">
        <f t="shared" si="4"/>
        <v>0</v>
      </c>
      <c r="T13" s="80"/>
      <c r="U13" s="95"/>
      <c r="V13" s="125">
        <f t="shared" si="5"/>
        <v>0</v>
      </c>
      <c r="W13" s="99"/>
      <c r="X13" s="95"/>
      <c r="Y13" s="37">
        <f t="shared" si="6"/>
        <v>0</v>
      </c>
      <c r="Z13" s="87"/>
      <c r="AA13" s="153">
        <f t="shared" si="7"/>
        <v>0</v>
      </c>
      <c r="AB13" s="155" t="str">
        <f t="shared" si="8"/>
        <v/>
      </c>
      <c r="AC13" s="1"/>
      <c r="AD13" s="1"/>
      <c r="AE13" s="1"/>
      <c r="AF13" s="1"/>
    </row>
    <row r="14" spans="2:32" ht="15.6">
      <c r="B14" s="119">
        <v>7</v>
      </c>
      <c r="C14" s="75" t="s">
        <v>28</v>
      </c>
      <c r="D14" s="74"/>
      <c r="E14" s="74"/>
      <c r="F14" s="129">
        <f t="shared" si="0"/>
        <v>0</v>
      </c>
      <c r="G14" s="77"/>
      <c r="H14" s="131">
        <f t="shared" si="1"/>
        <v>0</v>
      </c>
      <c r="I14" s="122">
        <v>7</v>
      </c>
      <c r="J14" s="75" t="s">
        <v>28</v>
      </c>
      <c r="K14" s="74"/>
      <c r="L14" s="74"/>
      <c r="M14" s="120">
        <f t="shared" si="2"/>
        <v>0</v>
      </c>
      <c r="N14" s="87"/>
      <c r="O14" s="92"/>
      <c r="P14" s="123">
        <f t="shared" si="3"/>
        <v>0</v>
      </c>
      <c r="Q14" s="86"/>
      <c r="R14" s="95"/>
      <c r="S14" s="124">
        <f t="shared" si="4"/>
        <v>0</v>
      </c>
      <c r="T14" s="80"/>
      <c r="U14" s="95"/>
      <c r="V14" s="125">
        <f t="shared" si="5"/>
        <v>0</v>
      </c>
      <c r="W14" s="99"/>
      <c r="X14" s="95"/>
      <c r="Y14" s="37">
        <f t="shared" si="6"/>
        <v>0</v>
      </c>
      <c r="Z14" s="87"/>
      <c r="AA14" s="153">
        <f t="shared" si="7"/>
        <v>0</v>
      </c>
      <c r="AB14" s="155" t="str">
        <f t="shared" si="8"/>
        <v/>
      </c>
      <c r="AC14" s="1"/>
      <c r="AD14" s="1"/>
      <c r="AE14" s="1"/>
      <c r="AF14" s="1"/>
    </row>
    <row r="15" spans="2:32" ht="15.6">
      <c r="B15" s="128">
        <v>8</v>
      </c>
      <c r="C15" s="75" t="s">
        <v>28</v>
      </c>
      <c r="D15" s="74"/>
      <c r="E15" s="74"/>
      <c r="F15" s="129">
        <f t="shared" si="0"/>
        <v>0</v>
      </c>
      <c r="G15" s="77"/>
      <c r="H15" s="131">
        <f t="shared" si="1"/>
        <v>0</v>
      </c>
      <c r="I15" s="132">
        <v>8</v>
      </c>
      <c r="J15" s="75" t="s">
        <v>28</v>
      </c>
      <c r="K15" s="74"/>
      <c r="L15" s="74"/>
      <c r="M15" s="120">
        <f t="shared" si="2"/>
        <v>0</v>
      </c>
      <c r="N15" s="87"/>
      <c r="O15" s="92"/>
      <c r="P15" s="123">
        <f t="shared" si="3"/>
        <v>0</v>
      </c>
      <c r="Q15" s="86"/>
      <c r="R15" s="95"/>
      <c r="S15" s="124">
        <f t="shared" si="4"/>
        <v>0</v>
      </c>
      <c r="T15" s="80"/>
      <c r="U15" s="95"/>
      <c r="V15" s="125">
        <f t="shared" si="5"/>
        <v>0</v>
      </c>
      <c r="W15" s="99"/>
      <c r="X15" s="95"/>
      <c r="Y15" s="37">
        <f t="shared" si="6"/>
        <v>0</v>
      </c>
      <c r="Z15" s="87"/>
      <c r="AA15" s="153">
        <f t="shared" si="7"/>
        <v>0</v>
      </c>
      <c r="AB15" s="155" t="str">
        <f t="shared" si="8"/>
        <v/>
      </c>
      <c r="AC15" s="1"/>
      <c r="AD15" s="1"/>
      <c r="AE15" s="1"/>
      <c r="AF15" s="1"/>
    </row>
    <row r="16" spans="2:32" ht="15.6">
      <c r="B16" s="128">
        <v>9</v>
      </c>
      <c r="C16" s="75" t="s">
        <v>28</v>
      </c>
      <c r="D16" s="74"/>
      <c r="E16" s="74"/>
      <c r="F16" s="129">
        <f t="shared" si="0"/>
        <v>0</v>
      </c>
      <c r="G16" s="77"/>
      <c r="H16" s="131">
        <f t="shared" si="1"/>
        <v>0</v>
      </c>
      <c r="I16" s="122">
        <v>9</v>
      </c>
      <c r="J16" s="75" t="s">
        <v>28</v>
      </c>
      <c r="K16" s="74"/>
      <c r="L16" s="74"/>
      <c r="M16" s="120">
        <f t="shared" si="2"/>
        <v>0</v>
      </c>
      <c r="N16" s="87"/>
      <c r="O16" s="92"/>
      <c r="P16" s="123">
        <f t="shared" si="3"/>
        <v>0</v>
      </c>
      <c r="Q16" s="86"/>
      <c r="R16" s="95"/>
      <c r="S16" s="124">
        <f t="shared" si="4"/>
        <v>0</v>
      </c>
      <c r="T16" s="80"/>
      <c r="U16" s="95"/>
      <c r="V16" s="125">
        <f t="shared" si="5"/>
        <v>0</v>
      </c>
      <c r="W16" s="99"/>
      <c r="X16" s="95"/>
      <c r="Y16" s="37">
        <f t="shared" si="6"/>
        <v>0</v>
      </c>
      <c r="Z16" s="87"/>
      <c r="AA16" s="153">
        <f t="shared" si="7"/>
        <v>0</v>
      </c>
      <c r="AB16" s="155" t="str">
        <f t="shared" si="8"/>
        <v/>
      </c>
      <c r="AC16" s="1"/>
      <c r="AD16" s="1"/>
      <c r="AE16" s="1"/>
      <c r="AF16" s="1"/>
    </row>
    <row r="17" spans="2:38" ht="15.6">
      <c r="B17" s="119">
        <v>10</v>
      </c>
      <c r="C17" s="75" t="s">
        <v>28</v>
      </c>
      <c r="D17" s="74"/>
      <c r="E17" s="74"/>
      <c r="F17" s="129">
        <f t="shared" si="0"/>
        <v>0</v>
      </c>
      <c r="G17" s="77"/>
      <c r="H17" s="131">
        <f t="shared" si="1"/>
        <v>0</v>
      </c>
      <c r="I17" s="122">
        <v>10</v>
      </c>
      <c r="J17" s="75" t="s">
        <v>28</v>
      </c>
      <c r="K17" s="74"/>
      <c r="L17" s="74"/>
      <c r="M17" s="120">
        <f t="shared" si="2"/>
        <v>0</v>
      </c>
      <c r="N17" s="87"/>
      <c r="O17" s="92"/>
      <c r="P17" s="123">
        <f t="shared" si="3"/>
        <v>0</v>
      </c>
      <c r="Q17" s="86"/>
      <c r="R17" s="95"/>
      <c r="S17" s="124">
        <f t="shared" si="4"/>
        <v>0</v>
      </c>
      <c r="T17" s="80"/>
      <c r="U17" s="95"/>
      <c r="V17" s="125">
        <f t="shared" si="5"/>
        <v>0</v>
      </c>
      <c r="W17" s="99"/>
      <c r="X17" s="95"/>
      <c r="Y17" s="37">
        <f t="shared" si="6"/>
        <v>0</v>
      </c>
      <c r="Z17" s="87"/>
      <c r="AA17" s="153">
        <f t="shared" si="7"/>
        <v>0</v>
      </c>
      <c r="AB17" s="155" t="str">
        <f t="shared" si="8"/>
        <v/>
      </c>
      <c r="AC17" s="1"/>
      <c r="AD17" s="1"/>
      <c r="AE17" s="1"/>
      <c r="AF17" s="1"/>
    </row>
    <row r="18" spans="2:38" ht="15.6">
      <c r="B18" s="128">
        <v>11</v>
      </c>
      <c r="C18" s="75" t="s">
        <v>28</v>
      </c>
      <c r="D18" s="74"/>
      <c r="E18" s="74"/>
      <c r="F18" s="129">
        <f t="shared" si="0"/>
        <v>0</v>
      </c>
      <c r="G18" s="77"/>
      <c r="H18" s="131">
        <f t="shared" si="1"/>
        <v>0</v>
      </c>
      <c r="I18" s="122">
        <v>11</v>
      </c>
      <c r="J18" s="75" t="s">
        <v>28</v>
      </c>
      <c r="K18" s="74"/>
      <c r="L18" s="74"/>
      <c r="M18" s="120">
        <f t="shared" si="2"/>
        <v>0</v>
      </c>
      <c r="N18" s="87"/>
      <c r="O18" s="92"/>
      <c r="P18" s="123">
        <f t="shared" si="3"/>
        <v>0</v>
      </c>
      <c r="Q18" s="86"/>
      <c r="R18" s="95"/>
      <c r="S18" s="124">
        <f t="shared" si="4"/>
        <v>0</v>
      </c>
      <c r="T18" s="80"/>
      <c r="U18" s="95"/>
      <c r="V18" s="125">
        <f t="shared" si="5"/>
        <v>0</v>
      </c>
      <c r="W18" s="99"/>
      <c r="X18" s="95"/>
      <c r="Y18" s="37">
        <f t="shared" si="6"/>
        <v>0</v>
      </c>
      <c r="Z18" s="87"/>
      <c r="AA18" s="153">
        <f t="shared" si="7"/>
        <v>0</v>
      </c>
      <c r="AB18" s="155" t="str">
        <f t="shared" si="8"/>
        <v/>
      </c>
      <c r="AC18" s="1"/>
      <c r="AD18" s="1"/>
      <c r="AE18" s="1"/>
      <c r="AF18" s="1"/>
    </row>
    <row r="19" spans="2:38" ht="15.6">
      <c r="B19" s="128">
        <v>12</v>
      </c>
      <c r="C19" s="75" t="s">
        <v>28</v>
      </c>
      <c r="D19" s="74"/>
      <c r="E19" s="74"/>
      <c r="F19" s="129">
        <f t="shared" si="0"/>
        <v>0</v>
      </c>
      <c r="G19" s="77"/>
      <c r="H19" s="131">
        <f t="shared" si="1"/>
        <v>0</v>
      </c>
      <c r="I19" s="132">
        <v>12</v>
      </c>
      <c r="J19" s="75" t="s">
        <v>28</v>
      </c>
      <c r="K19" s="74"/>
      <c r="L19" s="74"/>
      <c r="M19" s="120">
        <f t="shared" si="2"/>
        <v>0</v>
      </c>
      <c r="N19" s="87"/>
      <c r="O19" s="92"/>
      <c r="P19" s="123">
        <f t="shared" si="3"/>
        <v>0</v>
      </c>
      <c r="Q19" s="86"/>
      <c r="R19" s="95"/>
      <c r="S19" s="124">
        <f t="shared" si="4"/>
        <v>0</v>
      </c>
      <c r="T19" s="80"/>
      <c r="U19" s="95"/>
      <c r="V19" s="125">
        <f t="shared" si="5"/>
        <v>0</v>
      </c>
      <c r="W19" s="99"/>
      <c r="X19" s="95"/>
      <c r="Y19" s="37">
        <f t="shared" si="6"/>
        <v>0</v>
      </c>
      <c r="Z19" s="87"/>
      <c r="AA19" s="153">
        <f t="shared" si="7"/>
        <v>0</v>
      </c>
      <c r="AB19" s="155" t="str">
        <f t="shared" si="8"/>
        <v/>
      </c>
      <c r="AC19" s="1"/>
      <c r="AD19" s="1"/>
      <c r="AE19" s="1"/>
      <c r="AF19" s="1"/>
    </row>
    <row r="20" spans="2:38" ht="15.6">
      <c r="B20" s="119">
        <v>13</v>
      </c>
      <c r="C20" s="75" t="s">
        <v>28</v>
      </c>
      <c r="D20" s="74"/>
      <c r="E20" s="74"/>
      <c r="F20" s="129">
        <f t="shared" si="0"/>
        <v>0</v>
      </c>
      <c r="G20" s="77"/>
      <c r="H20" s="131">
        <f t="shared" si="1"/>
        <v>0</v>
      </c>
      <c r="I20" s="122">
        <v>13</v>
      </c>
      <c r="J20" s="75" t="s">
        <v>28</v>
      </c>
      <c r="K20" s="74"/>
      <c r="L20" s="74"/>
      <c r="M20" s="120">
        <f t="shared" si="2"/>
        <v>0</v>
      </c>
      <c r="N20" s="87"/>
      <c r="O20" s="92"/>
      <c r="P20" s="123">
        <f t="shared" si="3"/>
        <v>0</v>
      </c>
      <c r="Q20" s="86"/>
      <c r="R20" s="95"/>
      <c r="S20" s="124">
        <f t="shared" si="4"/>
        <v>0</v>
      </c>
      <c r="T20" s="80"/>
      <c r="U20" s="95"/>
      <c r="V20" s="125">
        <f t="shared" si="5"/>
        <v>0</v>
      </c>
      <c r="W20" s="99"/>
      <c r="X20" s="95"/>
      <c r="Y20" s="37">
        <f t="shared" si="6"/>
        <v>0</v>
      </c>
      <c r="Z20" s="87"/>
      <c r="AA20" s="153">
        <f t="shared" si="7"/>
        <v>0</v>
      </c>
      <c r="AB20" s="155" t="str">
        <f t="shared" si="8"/>
        <v/>
      </c>
      <c r="AC20" s="1"/>
      <c r="AD20" s="1"/>
      <c r="AE20" s="1"/>
      <c r="AF20" s="1"/>
    </row>
    <row r="21" spans="2:38" ht="15.6">
      <c r="B21" s="128">
        <v>14</v>
      </c>
      <c r="C21" s="75" t="s">
        <v>28</v>
      </c>
      <c r="D21" s="74"/>
      <c r="E21" s="74"/>
      <c r="F21" s="129">
        <f t="shared" si="0"/>
        <v>0</v>
      </c>
      <c r="G21" s="77"/>
      <c r="H21" s="131">
        <f t="shared" si="1"/>
        <v>0</v>
      </c>
      <c r="I21" s="122">
        <v>14</v>
      </c>
      <c r="J21" s="75" t="s">
        <v>28</v>
      </c>
      <c r="K21" s="79"/>
      <c r="L21" s="74"/>
      <c r="M21" s="120">
        <f t="shared" si="2"/>
        <v>0</v>
      </c>
      <c r="N21" s="87"/>
      <c r="O21" s="92"/>
      <c r="P21" s="123">
        <f t="shared" si="3"/>
        <v>0</v>
      </c>
      <c r="Q21" s="86"/>
      <c r="R21" s="95"/>
      <c r="S21" s="124">
        <f t="shared" si="4"/>
        <v>0</v>
      </c>
      <c r="T21" s="80"/>
      <c r="U21" s="95"/>
      <c r="V21" s="125">
        <f t="shared" si="5"/>
        <v>0</v>
      </c>
      <c r="W21" s="99"/>
      <c r="X21" s="95"/>
      <c r="Y21" s="37">
        <f t="shared" si="6"/>
        <v>0</v>
      </c>
      <c r="Z21" s="87"/>
      <c r="AA21" s="153">
        <f t="shared" si="7"/>
        <v>0</v>
      </c>
      <c r="AB21" s="155" t="str">
        <f t="shared" si="8"/>
        <v/>
      </c>
      <c r="AC21" s="1"/>
      <c r="AD21" s="1"/>
      <c r="AE21" s="1"/>
      <c r="AF21" s="1"/>
    </row>
    <row r="22" spans="2:38" ht="15.6">
      <c r="B22" s="128">
        <v>15</v>
      </c>
      <c r="C22" s="75" t="s">
        <v>28</v>
      </c>
      <c r="D22" s="74"/>
      <c r="E22" s="74"/>
      <c r="F22" s="129">
        <f t="shared" si="0"/>
        <v>0</v>
      </c>
      <c r="G22" s="77"/>
      <c r="H22" s="131">
        <f t="shared" si="1"/>
        <v>0</v>
      </c>
      <c r="I22" s="122">
        <v>15</v>
      </c>
      <c r="J22" s="75" t="s">
        <v>28</v>
      </c>
      <c r="K22" s="74"/>
      <c r="L22" s="74"/>
      <c r="M22" s="120">
        <f t="shared" si="2"/>
        <v>0</v>
      </c>
      <c r="N22" s="87"/>
      <c r="O22" s="92"/>
      <c r="P22" s="123">
        <f t="shared" si="3"/>
        <v>0</v>
      </c>
      <c r="Q22" s="86"/>
      <c r="R22" s="95"/>
      <c r="S22" s="124">
        <f t="shared" si="4"/>
        <v>0</v>
      </c>
      <c r="T22" s="80"/>
      <c r="U22" s="95"/>
      <c r="V22" s="125">
        <f t="shared" si="5"/>
        <v>0</v>
      </c>
      <c r="W22" s="99"/>
      <c r="X22" s="95"/>
      <c r="Y22" s="37">
        <f t="shared" si="6"/>
        <v>0</v>
      </c>
      <c r="Z22" s="87"/>
      <c r="AA22" s="153">
        <f t="shared" si="7"/>
        <v>0</v>
      </c>
      <c r="AB22" s="155" t="str">
        <f t="shared" si="8"/>
        <v/>
      </c>
      <c r="AC22" s="1"/>
      <c r="AD22" s="1"/>
      <c r="AE22" s="1"/>
      <c r="AF22" s="1"/>
    </row>
    <row r="23" spans="2:38" ht="15.6">
      <c r="B23" s="119">
        <v>16</v>
      </c>
      <c r="C23" s="75" t="s">
        <v>28</v>
      </c>
      <c r="D23" s="74"/>
      <c r="E23" s="74"/>
      <c r="F23" s="129">
        <f t="shared" si="0"/>
        <v>0</v>
      </c>
      <c r="G23" s="77"/>
      <c r="H23" s="131">
        <f t="shared" si="1"/>
        <v>0</v>
      </c>
      <c r="I23" s="132">
        <v>16</v>
      </c>
      <c r="J23" s="75" t="s">
        <v>28</v>
      </c>
      <c r="K23" s="74"/>
      <c r="L23" s="74"/>
      <c r="M23" s="120">
        <f t="shared" si="2"/>
        <v>0</v>
      </c>
      <c r="N23" s="87"/>
      <c r="O23" s="92"/>
      <c r="P23" s="123">
        <f t="shared" si="3"/>
        <v>0</v>
      </c>
      <c r="Q23" s="86"/>
      <c r="R23" s="95"/>
      <c r="S23" s="124">
        <f t="shared" si="4"/>
        <v>0</v>
      </c>
      <c r="T23" s="80"/>
      <c r="U23" s="95"/>
      <c r="V23" s="125">
        <f t="shared" si="5"/>
        <v>0</v>
      </c>
      <c r="W23" s="99"/>
      <c r="X23" s="95"/>
      <c r="Y23" s="37">
        <f t="shared" si="6"/>
        <v>0</v>
      </c>
      <c r="Z23" s="87"/>
      <c r="AA23" s="153">
        <f t="shared" si="7"/>
        <v>0</v>
      </c>
      <c r="AB23" s="155" t="str">
        <f t="shared" si="8"/>
        <v/>
      </c>
      <c r="AC23" s="1"/>
      <c r="AD23" s="1"/>
      <c r="AE23" s="1"/>
      <c r="AF23" s="1"/>
    </row>
    <row r="24" spans="2:38" ht="15.6">
      <c r="B24" s="128">
        <v>17</v>
      </c>
      <c r="C24" s="75" t="s">
        <v>28</v>
      </c>
      <c r="D24" s="74"/>
      <c r="E24" s="74"/>
      <c r="F24" s="129">
        <f t="shared" si="0"/>
        <v>0</v>
      </c>
      <c r="G24" s="77"/>
      <c r="H24" s="131">
        <f t="shared" si="1"/>
        <v>0</v>
      </c>
      <c r="I24" s="122">
        <v>17</v>
      </c>
      <c r="J24" s="75" t="s">
        <v>28</v>
      </c>
      <c r="K24" s="74"/>
      <c r="L24" s="74"/>
      <c r="M24" s="120">
        <f t="shared" si="2"/>
        <v>0</v>
      </c>
      <c r="N24" s="87"/>
      <c r="O24" s="92"/>
      <c r="P24" s="123">
        <f t="shared" si="3"/>
        <v>0</v>
      </c>
      <c r="Q24" s="86"/>
      <c r="R24" s="95"/>
      <c r="S24" s="124">
        <f t="shared" si="4"/>
        <v>0</v>
      </c>
      <c r="T24" s="80"/>
      <c r="U24" s="95"/>
      <c r="V24" s="125">
        <f t="shared" si="5"/>
        <v>0</v>
      </c>
      <c r="W24" s="99"/>
      <c r="X24" s="95"/>
      <c r="Y24" s="37">
        <f t="shared" si="6"/>
        <v>0</v>
      </c>
      <c r="Z24" s="87"/>
      <c r="AA24" s="153">
        <f t="shared" si="7"/>
        <v>0</v>
      </c>
      <c r="AB24" s="155" t="str">
        <f t="shared" si="8"/>
        <v/>
      </c>
      <c r="AC24" s="1"/>
      <c r="AD24" s="1"/>
      <c r="AE24" s="1"/>
      <c r="AF24" s="1"/>
    </row>
    <row r="25" spans="2:38" ht="16.2" thickBot="1">
      <c r="B25" s="128">
        <v>18</v>
      </c>
      <c r="C25" s="75" t="s">
        <v>28</v>
      </c>
      <c r="D25" s="74"/>
      <c r="E25" s="74"/>
      <c r="F25" s="129">
        <f t="shared" si="0"/>
        <v>0</v>
      </c>
      <c r="G25" s="77"/>
      <c r="H25" s="131">
        <f t="shared" si="1"/>
        <v>0</v>
      </c>
      <c r="I25" s="122">
        <v>18</v>
      </c>
      <c r="J25" s="89" t="s">
        <v>28</v>
      </c>
      <c r="K25" s="76"/>
      <c r="L25" s="76"/>
      <c r="M25" s="133">
        <f t="shared" si="2"/>
        <v>0</v>
      </c>
      <c r="N25" s="90"/>
      <c r="O25" s="93"/>
      <c r="P25" s="134">
        <f t="shared" si="3"/>
        <v>0</v>
      </c>
      <c r="Q25" s="94"/>
      <c r="R25" s="96"/>
      <c r="S25" s="135">
        <f t="shared" si="4"/>
        <v>0</v>
      </c>
      <c r="T25" s="98"/>
      <c r="U25" s="96"/>
      <c r="V25" s="136">
        <f t="shared" si="5"/>
        <v>0</v>
      </c>
      <c r="W25" s="100"/>
      <c r="X25" s="96"/>
      <c r="Y25" s="137">
        <f t="shared" si="6"/>
        <v>0</v>
      </c>
      <c r="Z25" s="90"/>
      <c r="AA25" s="153">
        <f t="shared" si="7"/>
        <v>0</v>
      </c>
      <c r="AB25" s="155" t="str">
        <f t="shared" si="8"/>
        <v/>
      </c>
      <c r="AC25" s="1"/>
      <c r="AD25" s="1"/>
      <c r="AE25" s="1"/>
      <c r="AF25" s="1"/>
    </row>
    <row r="26" spans="2:38" ht="14.25" customHeight="1" thickBot="1">
      <c r="B26" s="138"/>
      <c r="C26" s="139" t="s">
        <v>15</v>
      </c>
      <c r="D26" s="140">
        <f>SUM(D8:D25)</f>
        <v>0</v>
      </c>
      <c r="E26" s="140">
        <f>SUM(E8:E25)</f>
        <v>0</v>
      </c>
      <c r="F26" s="141">
        <f>SUM(F8:F25)</f>
        <v>0</v>
      </c>
      <c r="G26" s="141"/>
      <c r="H26" s="142">
        <f>SUM(H8:H25)</f>
        <v>0</v>
      </c>
      <c r="I26" s="143"/>
      <c r="J26" s="144" t="s">
        <v>15</v>
      </c>
      <c r="K26" s="145">
        <f>SUM(K8:K25)</f>
        <v>0</v>
      </c>
      <c r="L26" s="145">
        <f>SUM(L8:L25)</f>
        <v>0</v>
      </c>
      <c r="M26" s="145">
        <f t="shared" ref="M26:AB26" si="9">SUM(M8:M25)</f>
        <v>0</v>
      </c>
      <c r="N26" s="146"/>
      <c r="O26" s="147"/>
      <c r="P26" s="145"/>
      <c r="Q26" s="146"/>
      <c r="R26" s="146"/>
      <c r="S26" s="146"/>
      <c r="T26" s="146"/>
      <c r="U26" s="146"/>
      <c r="V26" s="146"/>
      <c r="W26" s="146"/>
      <c r="X26" s="146"/>
      <c r="Y26" s="146"/>
      <c r="Z26" s="146"/>
      <c r="AA26" s="146">
        <f>SUM(AA8:AA25)</f>
        <v>0</v>
      </c>
      <c r="AB26" s="156">
        <f t="shared" si="9"/>
        <v>0</v>
      </c>
      <c r="AC26" s="149"/>
      <c r="AD26" s="149"/>
      <c r="AE26" s="149"/>
      <c r="AF26" s="1"/>
    </row>
    <row r="27" spans="2:38" ht="15" thickBot="1"/>
    <row r="28" spans="2:38" ht="361.5" customHeight="1" thickBot="1">
      <c r="B28" s="105"/>
      <c r="C28" s="150" t="s">
        <v>134</v>
      </c>
      <c r="D28" s="176" t="s">
        <v>128</v>
      </c>
      <c r="E28" s="177"/>
      <c r="F28" s="177"/>
      <c r="G28" s="177"/>
      <c r="H28" s="178"/>
      <c r="I28" s="151"/>
      <c r="J28" s="152" t="s">
        <v>116</v>
      </c>
      <c r="K28" s="179" t="s">
        <v>128</v>
      </c>
      <c r="L28" s="180"/>
      <c r="M28" s="180"/>
      <c r="N28" s="180"/>
      <c r="O28" s="180"/>
      <c r="P28" s="180"/>
      <c r="Q28" s="180"/>
      <c r="R28" s="180"/>
      <c r="S28" s="180"/>
      <c r="T28" s="180"/>
      <c r="U28" s="180"/>
      <c r="V28" s="180"/>
      <c r="W28" s="180"/>
      <c r="X28" s="180"/>
      <c r="Y28" s="180"/>
      <c r="Z28" s="180"/>
      <c r="AA28" s="181"/>
      <c r="AD28" s="1">
        <v>2</v>
      </c>
      <c r="AE28" s="1"/>
      <c r="AF28" s="1"/>
      <c r="AG28" s="1"/>
      <c r="AH28" s="1"/>
      <c r="AI28" s="1"/>
      <c r="AJ28" s="1"/>
      <c r="AK28" s="1"/>
      <c r="AL28" s="1"/>
    </row>
  </sheetData>
  <sheetProtection algorithmName="SHA-512" hashValue="H/C/NwluYdc2O0hyl1kKIh+8kAN2iKgFxtj1GR5KaV0DcE+mc2ULL5YnzRMtWNK0rAolK1eQUv4YPIbpAk8s3w==" saltValue="Ev7jvggvrv/388aJu7rqOg==" spinCount="100000" sheet="1" objects="1" scenarios="1"/>
  <mergeCells count="12">
    <mergeCell ref="D28:H28"/>
    <mergeCell ref="K28:AA28"/>
    <mergeCell ref="B2:AA2"/>
    <mergeCell ref="B6:B7"/>
    <mergeCell ref="C6:C7"/>
    <mergeCell ref="D6:D7"/>
    <mergeCell ref="E6:E7"/>
    <mergeCell ref="F6:F7"/>
    <mergeCell ref="G6:G7"/>
    <mergeCell ref="H6:H7"/>
    <mergeCell ref="J6:N6"/>
    <mergeCell ref="O6:AA6"/>
  </mergeCells>
  <hyperlinks>
    <hyperlink ref="B2:AA2" location="Pagrindinis!A1" display="GALUTINĖS ENERGIJOS VARTOJIMO ANALIZĖ IR PRELIMINARŪS TECHNINIAI SPRENDIMAI" xr:uid="{5325F3E1-C9B7-4D9B-89CB-7BB4B4D6F5E9}"/>
  </hyperlinks>
  <pageMargins left="1" right="1" top="1" bottom="1" header="0.5" footer="0.5"/>
  <pageSetup scale="21" orientation="portrait" r:id="rId1"/>
  <colBreaks count="1" manualBreakCount="1">
    <brk id="20" max="97" man="1"/>
  </colBreaks>
  <extLst>
    <ext xmlns:x14="http://schemas.microsoft.com/office/spreadsheetml/2009/9/main" uri="{CCE6A557-97BC-4b89-ADB6-D9C93CAAB3DF}">
      <x14:dataValidations xmlns:xm="http://schemas.microsoft.com/office/excel/2006/main" count="1">
        <x14:dataValidation type="list" allowBlank="1" showInputMessage="1" showErrorMessage="1" xr:uid="{6C5308F6-8959-440A-A239-8DC4690807DC}">
          <x14:formula1>
            <xm:f>Pagalbinis!$B$2:$B$19</xm:f>
          </x14:formula1>
          <xm:sqref>O8:O25 R8:R25 U8:U25 X8:X25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271B4-C7B7-468F-9290-4FDE8DF5E436}">
  <dimension ref="B2:AL28"/>
  <sheetViews>
    <sheetView zoomScale="70" zoomScaleNormal="70" zoomScaleSheetLayoutView="85" workbookViewId="0">
      <selection activeCell="C3" sqref="C3"/>
    </sheetView>
  </sheetViews>
  <sheetFormatPr defaultRowHeight="14.4"/>
  <cols>
    <col min="1" max="1" width="2" customWidth="1"/>
    <col min="2" max="2" width="5.33203125" customWidth="1"/>
    <col min="3" max="3" width="33.109375" customWidth="1"/>
    <col min="4" max="4" width="9.88671875" customWidth="1"/>
    <col min="5" max="5" width="8.6640625" customWidth="1"/>
    <col min="6" max="7" width="11.44140625" customWidth="1"/>
    <col min="8" max="8" width="21.33203125" customWidth="1"/>
    <col min="9" max="9" width="3.6640625" customWidth="1"/>
    <col min="10" max="10" width="37.5546875" customWidth="1"/>
    <col min="11" max="11" width="13.6640625" customWidth="1"/>
    <col min="12" max="13" width="13.88671875" customWidth="1"/>
    <col min="14" max="26" width="15.88671875" customWidth="1"/>
    <col min="27" max="27" width="23.5546875" customWidth="1"/>
    <col min="28" max="28" width="48.6640625" customWidth="1"/>
    <col min="29" max="29" width="34.88671875" customWidth="1"/>
    <col min="30" max="30" width="16" customWidth="1"/>
  </cols>
  <sheetData>
    <row r="2" spans="2:32" s="102" customFormat="1" ht="18">
      <c r="B2" s="175" t="s">
        <v>11</v>
      </c>
      <c r="C2" s="175"/>
      <c r="D2" s="175"/>
      <c r="E2" s="175"/>
      <c r="F2" s="175"/>
      <c r="G2" s="175"/>
      <c r="H2" s="175"/>
      <c r="I2" s="175"/>
      <c r="J2" s="175"/>
      <c r="K2" s="175"/>
      <c r="L2" s="175"/>
      <c r="M2" s="175"/>
      <c r="N2" s="175"/>
      <c r="O2" s="175"/>
      <c r="P2" s="175"/>
      <c r="Q2" s="175"/>
      <c r="R2" s="175"/>
      <c r="S2" s="175"/>
      <c r="T2" s="175"/>
      <c r="U2" s="175"/>
      <c r="V2" s="175"/>
      <c r="W2" s="175"/>
      <c r="X2" s="175"/>
      <c r="Y2" s="175"/>
      <c r="Z2" s="175"/>
      <c r="AA2" s="175"/>
      <c r="AB2" t="s">
        <v>3</v>
      </c>
    </row>
    <row r="3" spans="2:32" s="102" customFormat="1" ht="21">
      <c r="B3" s="103" t="s">
        <v>77</v>
      </c>
      <c r="C3" s="71"/>
      <c r="D3" s="2"/>
      <c r="E3" s="2"/>
      <c r="F3" s="2"/>
      <c r="G3" s="104"/>
      <c r="H3" s="104"/>
      <c r="I3" s="104"/>
      <c r="J3" s="104"/>
      <c r="K3" s="104"/>
      <c r="L3" s="2"/>
      <c r="M3" s="2"/>
      <c r="N3" s="2"/>
      <c r="O3" s="2"/>
      <c r="P3" s="2"/>
      <c r="Q3" s="2"/>
      <c r="R3" s="2"/>
      <c r="S3" s="2"/>
      <c r="T3" s="2"/>
      <c r="U3" s="2"/>
      <c r="V3" s="2"/>
      <c r="W3" s="2"/>
      <c r="X3" s="2"/>
      <c r="Y3" s="2"/>
      <c r="Z3" s="2"/>
      <c r="AA3" s="2"/>
      <c r="AB3" s="4" t="s">
        <v>29</v>
      </c>
    </row>
    <row r="4" spans="2:32" ht="12" customHeight="1">
      <c r="E4" s="105"/>
      <c r="F4" s="105"/>
      <c r="G4" s="105"/>
      <c r="H4" s="105"/>
      <c r="I4" s="105"/>
      <c r="J4" s="101"/>
      <c r="K4" s="101"/>
      <c r="L4" s="101"/>
      <c r="M4" s="101"/>
      <c r="N4" s="101"/>
      <c r="O4" s="101"/>
      <c r="P4" s="101"/>
      <c r="Q4" s="101"/>
      <c r="R4" s="101"/>
      <c r="S4" s="101"/>
      <c r="T4" s="101"/>
      <c r="U4" s="101"/>
      <c r="V4" s="101"/>
      <c r="W4" s="101"/>
      <c r="X4" s="101"/>
      <c r="Y4" s="101"/>
      <c r="Z4" s="101"/>
      <c r="AA4" s="1"/>
      <c r="AB4" s="5" t="s">
        <v>129</v>
      </c>
      <c r="AC4" s="1"/>
      <c r="AD4" s="1"/>
      <c r="AE4" s="1"/>
      <c r="AF4" s="1"/>
    </row>
    <row r="5" spans="2:32" ht="15" thickBot="1">
      <c r="C5" s="106" t="s">
        <v>23</v>
      </c>
      <c r="E5" s="105"/>
      <c r="F5" s="105"/>
      <c r="G5" s="105"/>
      <c r="I5" s="105"/>
      <c r="J5" s="106" t="s">
        <v>24</v>
      </c>
      <c r="L5" s="107"/>
      <c r="M5" s="107"/>
      <c r="N5" s="107"/>
      <c r="O5" s="107"/>
      <c r="P5" s="107"/>
      <c r="Q5" s="107"/>
      <c r="R5" s="107"/>
      <c r="S5" s="107"/>
      <c r="T5" s="107"/>
      <c r="U5" s="107"/>
      <c r="V5" s="107"/>
      <c r="W5" s="107"/>
      <c r="X5" s="107"/>
      <c r="Y5" s="107"/>
      <c r="Z5" s="107"/>
      <c r="AA5" s="1"/>
      <c r="AB5" s="1"/>
      <c r="AC5" s="1"/>
      <c r="AD5" s="1"/>
      <c r="AE5" s="1"/>
      <c r="AF5" s="1"/>
    </row>
    <row r="6" spans="2:32" ht="15" thickBot="1">
      <c r="B6" s="194" t="s">
        <v>25</v>
      </c>
      <c r="C6" s="192" t="s">
        <v>26</v>
      </c>
      <c r="D6" s="190" t="s">
        <v>27</v>
      </c>
      <c r="E6" s="190" t="s">
        <v>13</v>
      </c>
      <c r="F6" s="190" t="s">
        <v>16</v>
      </c>
      <c r="G6" s="190" t="s">
        <v>64</v>
      </c>
      <c r="H6" s="188" t="s">
        <v>56</v>
      </c>
      <c r="I6" s="105"/>
      <c r="J6" s="185" t="s">
        <v>115</v>
      </c>
      <c r="K6" s="186"/>
      <c r="L6" s="186"/>
      <c r="M6" s="186"/>
      <c r="N6" s="187"/>
      <c r="O6" s="182" t="s">
        <v>113</v>
      </c>
      <c r="P6" s="183"/>
      <c r="Q6" s="183"/>
      <c r="R6" s="183"/>
      <c r="S6" s="183"/>
      <c r="T6" s="183"/>
      <c r="U6" s="183"/>
      <c r="V6" s="183"/>
      <c r="W6" s="183"/>
      <c r="X6" s="183"/>
      <c r="Y6" s="183"/>
      <c r="Z6" s="183"/>
      <c r="AA6" s="184"/>
      <c r="AB6" s="1"/>
      <c r="AC6" s="1"/>
      <c r="AD6" s="1"/>
      <c r="AE6" s="1"/>
      <c r="AF6" s="1"/>
    </row>
    <row r="7" spans="2:32" ht="131.25" customHeight="1" thickBot="1">
      <c r="B7" s="195"/>
      <c r="C7" s="193"/>
      <c r="D7" s="191"/>
      <c r="E7" s="191"/>
      <c r="F7" s="191"/>
      <c r="G7" s="191"/>
      <c r="H7" s="189"/>
      <c r="I7" s="108" t="s">
        <v>25</v>
      </c>
      <c r="J7" s="109" t="s">
        <v>130</v>
      </c>
      <c r="K7" s="110" t="s">
        <v>14</v>
      </c>
      <c r="L7" s="111" t="s">
        <v>13</v>
      </c>
      <c r="M7" s="112" t="s">
        <v>16</v>
      </c>
      <c r="N7" s="113" t="s">
        <v>64</v>
      </c>
      <c r="O7" s="114" t="s">
        <v>118</v>
      </c>
      <c r="P7" s="115" t="s">
        <v>119</v>
      </c>
      <c r="Q7" s="116" t="s">
        <v>120</v>
      </c>
      <c r="R7" s="115" t="s">
        <v>131</v>
      </c>
      <c r="S7" s="115" t="s">
        <v>121</v>
      </c>
      <c r="T7" s="115" t="s">
        <v>122</v>
      </c>
      <c r="U7" s="114" t="s">
        <v>132</v>
      </c>
      <c r="V7" s="115" t="s">
        <v>123</v>
      </c>
      <c r="W7" s="115" t="s">
        <v>124</v>
      </c>
      <c r="X7" s="114" t="s">
        <v>133</v>
      </c>
      <c r="Y7" s="115" t="s">
        <v>125</v>
      </c>
      <c r="Z7" s="115" t="s">
        <v>126</v>
      </c>
      <c r="AA7" s="114" t="s">
        <v>57</v>
      </c>
      <c r="AB7" s="154" t="s">
        <v>112</v>
      </c>
      <c r="AC7" s="1"/>
      <c r="AD7" s="1"/>
      <c r="AE7" s="1"/>
      <c r="AF7" s="1"/>
    </row>
    <row r="8" spans="2:32" ht="15.6">
      <c r="B8" s="119">
        <v>1</v>
      </c>
      <c r="C8" s="75" t="s">
        <v>28</v>
      </c>
      <c r="D8" s="85"/>
      <c r="E8" s="85"/>
      <c r="F8" s="120">
        <f>D8*E8</f>
        <v>0</v>
      </c>
      <c r="G8" s="81"/>
      <c r="H8" s="121">
        <f>F8*G8/1000</f>
        <v>0</v>
      </c>
      <c r="I8" s="122">
        <v>1</v>
      </c>
      <c r="J8" s="75" t="s">
        <v>28</v>
      </c>
      <c r="K8" s="72"/>
      <c r="L8" s="72"/>
      <c r="M8" s="120">
        <f>K8*L8</f>
        <v>0</v>
      </c>
      <c r="N8" s="86"/>
      <c r="O8" s="92"/>
      <c r="P8" s="123">
        <f>M8*O8</f>
        <v>0</v>
      </c>
      <c r="Q8" s="86"/>
      <c r="R8" s="95"/>
      <c r="S8" s="124">
        <f>M8*R8</f>
        <v>0</v>
      </c>
      <c r="T8" s="97"/>
      <c r="U8" s="95"/>
      <c r="V8" s="125">
        <f>U8*M8</f>
        <v>0</v>
      </c>
      <c r="W8" s="99"/>
      <c r="X8" s="95"/>
      <c r="Y8" s="123">
        <f>M8*X8</f>
        <v>0</v>
      </c>
      <c r="Z8" s="86"/>
      <c r="AA8" s="153">
        <f>(P8*Q8/1000)+(S8*T8/1000)+(V8*W8/1000)+(Y8*Z8/1000)</f>
        <v>0</v>
      </c>
      <c r="AB8" s="155" t="str">
        <f>IF(Q8+T8+W8+Z8&lt;&gt;N8,"Darbo valandų skaičius nesutampa su nurodytu N stulpelyje","")</f>
        <v/>
      </c>
      <c r="AC8" s="1"/>
      <c r="AD8" s="1"/>
      <c r="AE8" s="1"/>
      <c r="AF8" s="1"/>
    </row>
    <row r="9" spans="2:32" ht="15.6">
      <c r="B9" s="128">
        <v>2</v>
      </c>
      <c r="C9" s="75" t="s">
        <v>28</v>
      </c>
      <c r="D9" s="76"/>
      <c r="E9" s="76"/>
      <c r="F9" s="129">
        <f t="shared" ref="F9:F25" si="0">D9*E9</f>
        <v>0</v>
      </c>
      <c r="G9" s="77"/>
      <c r="H9" s="130">
        <f t="shared" ref="H9:H25" si="1">F9*G9/1000</f>
        <v>0</v>
      </c>
      <c r="I9" s="122">
        <v>2</v>
      </c>
      <c r="J9" s="75" t="s">
        <v>28</v>
      </c>
      <c r="K9" s="78"/>
      <c r="L9" s="74"/>
      <c r="M9" s="120">
        <f t="shared" ref="M9:M25" si="2">K9*L9</f>
        <v>0</v>
      </c>
      <c r="N9" s="87"/>
      <c r="O9" s="92"/>
      <c r="P9" s="123">
        <f t="shared" ref="P9:P25" si="3">M9*O9</f>
        <v>0</v>
      </c>
      <c r="Q9" s="86"/>
      <c r="R9" s="95"/>
      <c r="S9" s="124">
        <f t="shared" ref="S9:S25" si="4">M9*R9</f>
        <v>0</v>
      </c>
      <c r="T9" s="97"/>
      <c r="U9" s="95"/>
      <c r="V9" s="125">
        <f t="shared" ref="V9:V25" si="5">U9*M9</f>
        <v>0</v>
      </c>
      <c r="W9" s="99"/>
      <c r="X9" s="95"/>
      <c r="Y9" s="37">
        <f t="shared" ref="Y9:Y25" si="6">M9*X9</f>
        <v>0</v>
      </c>
      <c r="Z9" s="87"/>
      <c r="AA9" s="153">
        <f t="shared" ref="AA9:AA25" si="7">(P9*Q9/1000)+(S9*T9/1000)+(V9*W9/1000)+(Y9*Z9/1000)</f>
        <v>0</v>
      </c>
      <c r="AB9" s="155" t="str">
        <f t="shared" ref="AB9:AB25" si="8">IF(Q9+T9+W9+Z9&lt;&gt;N9,"Darbo valandų skaičius nesutampa su nurodytu N stulpelyje","")</f>
        <v/>
      </c>
      <c r="AC9" s="1"/>
      <c r="AD9" s="1"/>
      <c r="AE9" s="1"/>
      <c r="AF9" s="1"/>
    </row>
    <row r="10" spans="2:32" ht="15.6">
      <c r="B10" s="128">
        <v>3</v>
      </c>
      <c r="C10" s="75" t="s">
        <v>28</v>
      </c>
      <c r="D10" s="74"/>
      <c r="E10" s="74"/>
      <c r="F10" s="129">
        <f t="shared" si="0"/>
        <v>0</v>
      </c>
      <c r="G10" s="77"/>
      <c r="H10" s="130">
        <f t="shared" si="1"/>
        <v>0</v>
      </c>
      <c r="I10" s="122">
        <v>3</v>
      </c>
      <c r="J10" s="75" t="s">
        <v>28</v>
      </c>
      <c r="K10" s="74"/>
      <c r="L10" s="74"/>
      <c r="M10" s="120">
        <f t="shared" si="2"/>
        <v>0</v>
      </c>
      <c r="N10" s="87"/>
      <c r="O10" s="92"/>
      <c r="P10" s="123">
        <f t="shared" si="3"/>
        <v>0</v>
      </c>
      <c r="Q10" s="86"/>
      <c r="R10" s="95"/>
      <c r="S10" s="124">
        <f t="shared" si="4"/>
        <v>0</v>
      </c>
      <c r="T10" s="97"/>
      <c r="U10" s="95"/>
      <c r="V10" s="125">
        <f t="shared" si="5"/>
        <v>0</v>
      </c>
      <c r="W10" s="99"/>
      <c r="X10" s="95"/>
      <c r="Y10" s="37">
        <f t="shared" si="6"/>
        <v>0</v>
      </c>
      <c r="Z10" s="87"/>
      <c r="AA10" s="153">
        <f t="shared" si="7"/>
        <v>0</v>
      </c>
      <c r="AB10" s="155" t="str">
        <f t="shared" si="8"/>
        <v/>
      </c>
      <c r="AC10" s="1"/>
      <c r="AD10" s="1"/>
      <c r="AE10" s="1"/>
      <c r="AF10" s="1"/>
    </row>
    <row r="11" spans="2:32" ht="15.6">
      <c r="B11" s="119">
        <v>4</v>
      </c>
      <c r="C11" s="75" t="s">
        <v>28</v>
      </c>
      <c r="D11" s="76"/>
      <c r="E11" s="76"/>
      <c r="F11" s="129">
        <f t="shared" si="0"/>
        <v>0</v>
      </c>
      <c r="G11" s="77"/>
      <c r="H11" s="131">
        <f t="shared" si="1"/>
        <v>0</v>
      </c>
      <c r="I11" s="132">
        <v>4</v>
      </c>
      <c r="J11" s="75" t="s">
        <v>28</v>
      </c>
      <c r="K11" s="74"/>
      <c r="L11" s="74"/>
      <c r="M11" s="120">
        <f t="shared" si="2"/>
        <v>0</v>
      </c>
      <c r="N11" s="87"/>
      <c r="O11" s="92"/>
      <c r="P11" s="123">
        <f t="shared" si="3"/>
        <v>0</v>
      </c>
      <c r="Q11" s="86"/>
      <c r="R11" s="95"/>
      <c r="S11" s="124">
        <f t="shared" si="4"/>
        <v>0</v>
      </c>
      <c r="T11" s="97"/>
      <c r="U11" s="95"/>
      <c r="V11" s="125">
        <f t="shared" si="5"/>
        <v>0</v>
      </c>
      <c r="W11" s="99"/>
      <c r="X11" s="95"/>
      <c r="Y11" s="37">
        <f t="shared" si="6"/>
        <v>0</v>
      </c>
      <c r="Z11" s="87"/>
      <c r="AA11" s="153">
        <f t="shared" si="7"/>
        <v>0</v>
      </c>
      <c r="AB11" s="155" t="str">
        <f t="shared" si="8"/>
        <v/>
      </c>
      <c r="AC11" s="1"/>
      <c r="AD11" s="1"/>
      <c r="AE11" s="1"/>
      <c r="AF11" s="1"/>
    </row>
    <row r="12" spans="2:32" ht="15.6">
      <c r="B12" s="128">
        <v>5</v>
      </c>
      <c r="C12" s="75" t="s">
        <v>28</v>
      </c>
      <c r="D12" s="74"/>
      <c r="E12" s="74"/>
      <c r="F12" s="129">
        <f t="shared" si="0"/>
        <v>0</v>
      </c>
      <c r="G12" s="77"/>
      <c r="H12" s="131">
        <f t="shared" si="1"/>
        <v>0</v>
      </c>
      <c r="I12" s="122">
        <v>5</v>
      </c>
      <c r="J12" s="75" t="s">
        <v>28</v>
      </c>
      <c r="K12" s="74"/>
      <c r="L12" s="74"/>
      <c r="M12" s="120">
        <f t="shared" si="2"/>
        <v>0</v>
      </c>
      <c r="N12" s="87"/>
      <c r="O12" s="92"/>
      <c r="P12" s="123">
        <f t="shared" si="3"/>
        <v>0</v>
      </c>
      <c r="Q12" s="86"/>
      <c r="R12" s="95"/>
      <c r="S12" s="124">
        <f t="shared" si="4"/>
        <v>0</v>
      </c>
      <c r="T12" s="80"/>
      <c r="U12" s="95"/>
      <c r="V12" s="125">
        <f t="shared" si="5"/>
        <v>0</v>
      </c>
      <c r="W12" s="99"/>
      <c r="X12" s="95"/>
      <c r="Y12" s="37">
        <f t="shared" si="6"/>
        <v>0</v>
      </c>
      <c r="Z12" s="87"/>
      <c r="AA12" s="153">
        <f t="shared" si="7"/>
        <v>0</v>
      </c>
      <c r="AB12" s="155" t="str">
        <f t="shared" si="8"/>
        <v/>
      </c>
      <c r="AD12" s="1"/>
      <c r="AE12" s="1"/>
      <c r="AF12" s="1"/>
    </row>
    <row r="13" spans="2:32" ht="15.6">
      <c r="B13" s="128">
        <v>6</v>
      </c>
      <c r="C13" s="75" t="s">
        <v>28</v>
      </c>
      <c r="D13" s="74"/>
      <c r="E13" s="74"/>
      <c r="F13" s="129">
        <f t="shared" si="0"/>
        <v>0</v>
      </c>
      <c r="G13" s="77"/>
      <c r="H13" s="131">
        <f t="shared" si="1"/>
        <v>0</v>
      </c>
      <c r="I13" s="122">
        <v>6</v>
      </c>
      <c r="J13" s="75" t="s">
        <v>28</v>
      </c>
      <c r="K13" s="78"/>
      <c r="L13" s="74"/>
      <c r="M13" s="120">
        <f t="shared" si="2"/>
        <v>0</v>
      </c>
      <c r="N13" s="87"/>
      <c r="O13" s="92"/>
      <c r="P13" s="123">
        <f t="shared" si="3"/>
        <v>0</v>
      </c>
      <c r="Q13" s="86"/>
      <c r="R13" s="95"/>
      <c r="S13" s="124">
        <f t="shared" si="4"/>
        <v>0</v>
      </c>
      <c r="T13" s="80"/>
      <c r="U13" s="95"/>
      <c r="V13" s="125">
        <f t="shared" si="5"/>
        <v>0</v>
      </c>
      <c r="W13" s="99"/>
      <c r="X13" s="95"/>
      <c r="Y13" s="37">
        <f t="shared" si="6"/>
        <v>0</v>
      </c>
      <c r="Z13" s="87"/>
      <c r="AA13" s="153">
        <f t="shared" si="7"/>
        <v>0</v>
      </c>
      <c r="AB13" s="155" t="str">
        <f t="shared" si="8"/>
        <v/>
      </c>
      <c r="AC13" s="1"/>
      <c r="AD13" s="1"/>
      <c r="AE13" s="1"/>
      <c r="AF13" s="1"/>
    </row>
    <row r="14" spans="2:32" ht="15.6">
      <c r="B14" s="119">
        <v>7</v>
      </c>
      <c r="C14" s="75" t="s">
        <v>28</v>
      </c>
      <c r="D14" s="74"/>
      <c r="E14" s="74"/>
      <c r="F14" s="129">
        <f t="shared" si="0"/>
        <v>0</v>
      </c>
      <c r="G14" s="77"/>
      <c r="H14" s="131">
        <f t="shared" si="1"/>
        <v>0</v>
      </c>
      <c r="I14" s="122">
        <v>7</v>
      </c>
      <c r="J14" s="75" t="s">
        <v>28</v>
      </c>
      <c r="K14" s="74"/>
      <c r="L14" s="74"/>
      <c r="M14" s="120">
        <f t="shared" si="2"/>
        <v>0</v>
      </c>
      <c r="N14" s="87"/>
      <c r="O14" s="92"/>
      <c r="P14" s="123">
        <f t="shared" si="3"/>
        <v>0</v>
      </c>
      <c r="Q14" s="86"/>
      <c r="R14" s="95"/>
      <c r="S14" s="124">
        <f t="shared" si="4"/>
        <v>0</v>
      </c>
      <c r="T14" s="80"/>
      <c r="U14" s="95"/>
      <c r="V14" s="125">
        <f t="shared" si="5"/>
        <v>0</v>
      </c>
      <c r="W14" s="99"/>
      <c r="X14" s="95"/>
      <c r="Y14" s="37">
        <f t="shared" si="6"/>
        <v>0</v>
      </c>
      <c r="Z14" s="87"/>
      <c r="AA14" s="153">
        <f t="shared" si="7"/>
        <v>0</v>
      </c>
      <c r="AB14" s="155" t="str">
        <f t="shared" si="8"/>
        <v/>
      </c>
      <c r="AC14" s="1"/>
      <c r="AD14" s="1"/>
      <c r="AE14" s="1"/>
      <c r="AF14" s="1"/>
    </row>
    <row r="15" spans="2:32" ht="15.6">
      <c r="B15" s="128">
        <v>8</v>
      </c>
      <c r="C15" s="75" t="s">
        <v>28</v>
      </c>
      <c r="D15" s="74"/>
      <c r="E15" s="74"/>
      <c r="F15" s="129">
        <f t="shared" si="0"/>
        <v>0</v>
      </c>
      <c r="G15" s="77"/>
      <c r="H15" s="131">
        <f t="shared" si="1"/>
        <v>0</v>
      </c>
      <c r="I15" s="132">
        <v>8</v>
      </c>
      <c r="J15" s="75" t="s">
        <v>28</v>
      </c>
      <c r="K15" s="74"/>
      <c r="L15" s="74"/>
      <c r="M15" s="120">
        <f t="shared" si="2"/>
        <v>0</v>
      </c>
      <c r="N15" s="87"/>
      <c r="O15" s="92"/>
      <c r="P15" s="123">
        <f t="shared" si="3"/>
        <v>0</v>
      </c>
      <c r="Q15" s="86"/>
      <c r="R15" s="95"/>
      <c r="S15" s="124">
        <f t="shared" si="4"/>
        <v>0</v>
      </c>
      <c r="T15" s="80"/>
      <c r="U15" s="95"/>
      <c r="V15" s="125">
        <f t="shared" si="5"/>
        <v>0</v>
      </c>
      <c r="W15" s="99"/>
      <c r="X15" s="95"/>
      <c r="Y15" s="37">
        <f t="shared" si="6"/>
        <v>0</v>
      </c>
      <c r="Z15" s="87"/>
      <c r="AA15" s="153">
        <f t="shared" si="7"/>
        <v>0</v>
      </c>
      <c r="AB15" s="155" t="str">
        <f t="shared" si="8"/>
        <v/>
      </c>
      <c r="AC15" s="1"/>
      <c r="AD15" s="1"/>
      <c r="AE15" s="1"/>
      <c r="AF15" s="1"/>
    </row>
    <row r="16" spans="2:32" ht="15.6">
      <c r="B16" s="128">
        <v>9</v>
      </c>
      <c r="C16" s="75" t="s">
        <v>28</v>
      </c>
      <c r="D16" s="74"/>
      <c r="E16" s="74"/>
      <c r="F16" s="129">
        <f t="shared" si="0"/>
        <v>0</v>
      </c>
      <c r="G16" s="77"/>
      <c r="H16" s="131">
        <f t="shared" si="1"/>
        <v>0</v>
      </c>
      <c r="I16" s="122">
        <v>9</v>
      </c>
      <c r="J16" s="75" t="s">
        <v>28</v>
      </c>
      <c r="K16" s="74"/>
      <c r="L16" s="74"/>
      <c r="M16" s="120">
        <f t="shared" si="2"/>
        <v>0</v>
      </c>
      <c r="N16" s="87"/>
      <c r="O16" s="92"/>
      <c r="P16" s="123">
        <f t="shared" si="3"/>
        <v>0</v>
      </c>
      <c r="Q16" s="86"/>
      <c r="R16" s="95"/>
      <c r="S16" s="124">
        <f t="shared" si="4"/>
        <v>0</v>
      </c>
      <c r="T16" s="80"/>
      <c r="U16" s="95"/>
      <c r="V16" s="125">
        <f t="shared" si="5"/>
        <v>0</v>
      </c>
      <c r="W16" s="99"/>
      <c r="X16" s="95"/>
      <c r="Y16" s="37">
        <f t="shared" si="6"/>
        <v>0</v>
      </c>
      <c r="Z16" s="87"/>
      <c r="AA16" s="153">
        <f t="shared" si="7"/>
        <v>0</v>
      </c>
      <c r="AB16" s="155" t="str">
        <f t="shared" si="8"/>
        <v/>
      </c>
      <c r="AC16" s="1"/>
      <c r="AD16" s="1"/>
      <c r="AE16" s="1"/>
      <c r="AF16" s="1"/>
    </row>
    <row r="17" spans="2:38" ht="15.6">
      <c r="B17" s="119">
        <v>10</v>
      </c>
      <c r="C17" s="75" t="s">
        <v>28</v>
      </c>
      <c r="D17" s="74"/>
      <c r="E17" s="74"/>
      <c r="F17" s="129">
        <f t="shared" si="0"/>
        <v>0</v>
      </c>
      <c r="G17" s="77"/>
      <c r="H17" s="131">
        <f t="shared" si="1"/>
        <v>0</v>
      </c>
      <c r="I17" s="122">
        <v>10</v>
      </c>
      <c r="J17" s="75" t="s">
        <v>28</v>
      </c>
      <c r="K17" s="74"/>
      <c r="L17" s="74"/>
      <c r="M17" s="120">
        <f t="shared" si="2"/>
        <v>0</v>
      </c>
      <c r="N17" s="87"/>
      <c r="O17" s="92"/>
      <c r="P17" s="123">
        <f t="shared" si="3"/>
        <v>0</v>
      </c>
      <c r="Q17" s="86"/>
      <c r="R17" s="95"/>
      <c r="S17" s="124">
        <f t="shared" si="4"/>
        <v>0</v>
      </c>
      <c r="T17" s="80"/>
      <c r="U17" s="95"/>
      <c r="V17" s="125">
        <f t="shared" si="5"/>
        <v>0</v>
      </c>
      <c r="W17" s="99"/>
      <c r="X17" s="95"/>
      <c r="Y17" s="37">
        <f t="shared" si="6"/>
        <v>0</v>
      </c>
      <c r="Z17" s="87"/>
      <c r="AA17" s="153">
        <f t="shared" si="7"/>
        <v>0</v>
      </c>
      <c r="AB17" s="155" t="str">
        <f t="shared" si="8"/>
        <v/>
      </c>
      <c r="AC17" s="1"/>
      <c r="AD17" s="1"/>
      <c r="AE17" s="1"/>
      <c r="AF17" s="1"/>
    </row>
    <row r="18" spans="2:38" ht="15.6">
      <c r="B18" s="128">
        <v>11</v>
      </c>
      <c r="C18" s="75" t="s">
        <v>28</v>
      </c>
      <c r="D18" s="74"/>
      <c r="E18" s="74"/>
      <c r="F18" s="129">
        <f t="shared" si="0"/>
        <v>0</v>
      </c>
      <c r="G18" s="77"/>
      <c r="H18" s="131">
        <f t="shared" si="1"/>
        <v>0</v>
      </c>
      <c r="I18" s="122">
        <v>11</v>
      </c>
      <c r="J18" s="75" t="s">
        <v>28</v>
      </c>
      <c r="K18" s="74"/>
      <c r="L18" s="74"/>
      <c r="M18" s="120">
        <f t="shared" si="2"/>
        <v>0</v>
      </c>
      <c r="N18" s="87"/>
      <c r="O18" s="92"/>
      <c r="P18" s="123">
        <f t="shared" si="3"/>
        <v>0</v>
      </c>
      <c r="Q18" s="86"/>
      <c r="R18" s="95"/>
      <c r="S18" s="124">
        <f t="shared" si="4"/>
        <v>0</v>
      </c>
      <c r="T18" s="80"/>
      <c r="U18" s="95"/>
      <c r="V18" s="125">
        <f t="shared" si="5"/>
        <v>0</v>
      </c>
      <c r="W18" s="99"/>
      <c r="X18" s="95"/>
      <c r="Y18" s="37">
        <f t="shared" si="6"/>
        <v>0</v>
      </c>
      <c r="Z18" s="87"/>
      <c r="AA18" s="153">
        <f t="shared" si="7"/>
        <v>0</v>
      </c>
      <c r="AB18" s="155" t="str">
        <f t="shared" si="8"/>
        <v/>
      </c>
      <c r="AC18" s="1"/>
      <c r="AD18" s="1"/>
      <c r="AE18" s="1"/>
      <c r="AF18" s="1"/>
    </row>
    <row r="19" spans="2:38" ht="15.6">
      <c r="B19" s="128">
        <v>12</v>
      </c>
      <c r="C19" s="75" t="s">
        <v>28</v>
      </c>
      <c r="D19" s="74"/>
      <c r="E19" s="74"/>
      <c r="F19" s="129">
        <f t="shared" si="0"/>
        <v>0</v>
      </c>
      <c r="G19" s="77"/>
      <c r="H19" s="131">
        <f t="shared" si="1"/>
        <v>0</v>
      </c>
      <c r="I19" s="132">
        <v>12</v>
      </c>
      <c r="J19" s="75" t="s">
        <v>28</v>
      </c>
      <c r="K19" s="74"/>
      <c r="L19" s="74"/>
      <c r="M19" s="120">
        <f t="shared" si="2"/>
        <v>0</v>
      </c>
      <c r="N19" s="87"/>
      <c r="O19" s="92"/>
      <c r="P19" s="123">
        <f t="shared" si="3"/>
        <v>0</v>
      </c>
      <c r="Q19" s="86"/>
      <c r="R19" s="95"/>
      <c r="S19" s="124">
        <f t="shared" si="4"/>
        <v>0</v>
      </c>
      <c r="T19" s="80"/>
      <c r="U19" s="95"/>
      <c r="V19" s="125">
        <f t="shared" si="5"/>
        <v>0</v>
      </c>
      <c r="W19" s="99"/>
      <c r="X19" s="95"/>
      <c r="Y19" s="37">
        <f t="shared" si="6"/>
        <v>0</v>
      </c>
      <c r="Z19" s="87"/>
      <c r="AA19" s="153">
        <f t="shared" si="7"/>
        <v>0</v>
      </c>
      <c r="AB19" s="155" t="str">
        <f t="shared" si="8"/>
        <v/>
      </c>
      <c r="AC19" s="1"/>
      <c r="AD19" s="1"/>
      <c r="AE19" s="1"/>
      <c r="AF19" s="1"/>
    </row>
    <row r="20" spans="2:38" ht="15.6">
      <c r="B20" s="119">
        <v>13</v>
      </c>
      <c r="C20" s="75" t="s">
        <v>28</v>
      </c>
      <c r="D20" s="74"/>
      <c r="E20" s="74"/>
      <c r="F20" s="129">
        <f t="shared" si="0"/>
        <v>0</v>
      </c>
      <c r="G20" s="77"/>
      <c r="H20" s="131">
        <f t="shared" si="1"/>
        <v>0</v>
      </c>
      <c r="I20" s="122">
        <v>13</v>
      </c>
      <c r="J20" s="75" t="s">
        <v>28</v>
      </c>
      <c r="K20" s="74"/>
      <c r="L20" s="74"/>
      <c r="M20" s="120">
        <f t="shared" si="2"/>
        <v>0</v>
      </c>
      <c r="N20" s="87"/>
      <c r="O20" s="92"/>
      <c r="P20" s="123">
        <f t="shared" si="3"/>
        <v>0</v>
      </c>
      <c r="Q20" s="86"/>
      <c r="R20" s="95"/>
      <c r="S20" s="124">
        <f t="shared" si="4"/>
        <v>0</v>
      </c>
      <c r="T20" s="80"/>
      <c r="U20" s="95"/>
      <c r="V20" s="125">
        <f t="shared" si="5"/>
        <v>0</v>
      </c>
      <c r="W20" s="99"/>
      <c r="X20" s="95"/>
      <c r="Y20" s="37">
        <f t="shared" si="6"/>
        <v>0</v>
      </c>
      <c r="Z20" s="87"/>
      <c r="AA20" s="153">
        <f t="shared" si="7"/>
        <v>0</v>
      </c>
      <c r="AB20" s="155" t="str">
        <f t="shared" si="8"/>
        <v/>
      </c>
      <c r="AC20" s="1"/>
      <c r="AD20" s="1"/>
      <c r="AE20" s="1"/>
      <c r="AF20" s="1"/>
    </row>
    <row r="21" spans="2:38" ht="15.6">
      <c r="B21" s="128">
        <v>14</v>
      </c>
      <c r="C21" s="75" t="s">
        <v>28</v>
      </c>
      <c r="D21" s="74"/>
      <c r="E21" s="74"/>
      <c r="F21" s="129">
        <f t="shared" si="0"/>
        <v>0</v>
      </c>
      <c r="G21" s="77"/>
      <c r="H21" s="131">
        <f t="shared" si="1"/>
        <v>0</v>
      </c>
      <c r="I21" s="122">
        <v>14</v>
      </c>
      <c r="J21" s="75" t="s">
        <v>28</v>
      </c>
      <c r="K21" s="79"/>
      <c r="L21" s="74"/>
      <c r="M21" s="120">
        <f t="shared" si="2"/>
        <v>0</v>
      </c>
      <c r="N21" s="87"/>
      <c r="O21" s="92"/>
      <c r="P21" s="123">
        <f t="shared" si="3"/>
        <v>0</v>
      </c>
      <c r="Q21" s="86"/>
      <c r="R21" s="95"/>
      <c r="S21" s="124">
        <f t="shared" si="4"/>
        <v>0</v>
      </c>
      <c r="T21" s="80"/>
      <c r="U21" s="95"/>
      <c r="V21" s="125">
        <f t="shared" si="5"/>
        <v>0</v>
      </c>
      <c r="W21" s="99"/>
      <c r="X21" s="95"/>
      <c r="Y21" s="37">
        <f t="shared" si="6"/>
        <v>0</v>
      </c>
      <c r="Z21" s="87"/>
      <c r="AA21" s="153">
        <f t="shared" si="7"/>
        <v>0</v>
      </c>
      <c r="AB21" s="155" t="str">
        <f t="shared" si="8"/>
        <v/>
      </c>
      <c r="AC21" s="1"/>
      <c r="AD21" s="1"/>
      <c r="AE21" s="1"/>
      <c r="AF21" s="1"/>
    </row>
    <row r="22" spans="2:38" ht="15.6">
      <c r="B22" s="128">
        <v>15</v>
      </c>
      <c r="C22" s="75" t="s">
        <v>28</v>
      </c>
      <c r="D22" s="74"/>
      <c r="E22" s="74"/>
      <c r="F22" s="129">
        <f t="shared" si="0"/>
        <v>0</v>
      </c>
      <c r="G22" s="77"/>
      <c r="H22" s="131">
        <f t="shared" si="1"/>
        <v>0</v>
      </c>
      <c r="I22" s="122">
        <v>15</v>
      </c>
      <c r="J22" s="75" t="s">
        <v>28</v>
      </c>
      <c r="K22" s="74"/>
      <c r="L22" s="74"/>
      <c r="M22" s="120">
        <f t="shared" si="2"/>
        <v>0</v>
      </c>
      <c r="N22" s="87"/>
      <c r="O22" s="92"/>
      <c r="P22" s="123">
        <f t="shared" si="3"/>
        <v>0</v>
      </c>
      <c r="Q22" s="86"/>
      <c r="R22" s="95"/>
      <c r="S22" s="124">
        <f t="shared" si="4"/>
        <v>0</v>
      </c>
      <c r="T22" s="80"/>
      <c r="U22" s="95"/>
      <c r="V22" s="125">
        <f t="shared" si="5"/>
        <v>0</v>
      </c>
      <c r="W22" s="99"/>
      <c r="X22" s="95"/>
      <c r="Y22" s="37">
        <f t="shared" si="6"/>
        <v>0</v>
      </c>
      <c r="Z22" s="87"/>
      <c r="AA22" s="153">
        <f t="shared" si="7"/>
        <v>0</v>
      </c>
      <c r="AB22" s="155" t="str">
        <f t="shared" si="8"/>
        <v/>
      </c>
      <c r="AC22" s="1"/>
      <c r="AD22" s="1"/>
      <c r="AE22" s="1"/>
      <c r="AF22" s="1"/>
    </row>
    <row r="23" spans="2:38" ht="15.6">
      <c r="B23" s="119">
        <v>16</v>
      </c>
      <c r="C23" s="75" t="s">
        <v>28</v>
      </c>
      <c r="D23" s="74"/>
      <c r="E23" s="74"/>
      <c r="F23" s="129">
        <f t="shared" si="0"/>
        <v>0</v>
      </c>
      <c r="G23" s="77"/>
      <c r="H23" s="131">
        <f t="shared" si="1"/>
        <v>0</v>
      </c>
      <c r="I23" s="132">
        <v>16</v>
      </c>
      <c r="J23" s="75" t="s">
        <v>28</v>
      </c>
      <c r="K23" s="74"/>
      <c r="L23" s="74"/>
      <c r="M23" s="120">
        <f t="shared" si="2"/>
        <v>0</v>
      </c>
      <c r="N23" s="87"/>
      <c r="O23" s="92"/>
      <c r="P23" s="123">
        <f t="shared" si="3"/>
        <v>0</v>
      </c>
      <c r="Q23" s="86"/>
      <c r="R23" s="95"/>
      <c r="S23" s="124">
        <f t="shared" si="4"/>
        <v>0</v>
      </c>
      <c r="T23" s="80"/>
      <c r="U23" s="95"/>
      <c r="V23" s="125">
        <f t="shared" si="5"/>
        <v>0</v>
      </c>
      <c r="W23" s="99"/>
      <c r="X23" s="95"/>
      <c r="Y23" s="37">
        <f t="shared" si="6"/>
        <v>0</v>
      </c>
      <c r="Z23" s="87"/>
      <c r="AA23" s="153">
        <f t="shared" si="7"/>
        <v>0</v>
      </c>
      <c r="AB23" s="155" t="str">
        <f t="shared" si="8"/>
        <v/>
      </c>
      <c r="AC23" s="1"/>
      <c r="AD23" s="1"/>
      <c r="AE23" s="1"/>
      <c r="AF23" s="1"/>
    </row>
    <row r="24" spans="2:38" ht="15.6">
      <c r="B24" s="128">
        <v>17</v>
      </c>
      <c r="C24" s="75" t="s">
        <v>28</v>
      </c>
      <c r="D24" s="74"/>
      <c r="E24" s="74"/>
      <c r="F24" s="129">
        <f t="shared" si="0"/>
        <v>0</v>
      </c>
      <c r="G24" s="77"/>
      <c r="H24" s="131">
        <f t="shared" si="1"/>
        <v>0</v>
      </c>
      <c r="I24" s="122">
        <v>17</v>
      </c>
      <c r="J24" s="75" t="s">
        <v>28</v>
      </c>
      <c r="K24" s="74"/>
      <c r="L24" s="74"/>
      <c r="M24" s="120">
        <f t="shared" si="2"/>
        <v>0</v>
      </c>
      <c r="N24" s="87"/>
      <c r="O24" s="92"/>
      <c r="P24" s="123">
        <f t="shared" si="3"/>
        <v>0</v>
      </c>
      <c r="Q24" s="86"/>
      <c r="R24" s="95"/>
      <c r="S24" s="124">
        <f t="shared" si="4"/>
        <v>0</v>
      </c>
      <c r="T24" s="80"/>
      <c r="U24" s="95"/>
      <c r="V24" s="125">
        <f t="shared" si="5"/>
        <v>0</v>
      </c>
      <c r="W24" s="99"/>
      <c r="X24" s="95"/>
      <c r="Y24" s="37">
        <f t="shared" si="6"/>
        <v>0</v>
      </c>
      <c r="Z24" s="87"/>
      <c r="AA24" s="153">
        <f t="shared" si="7"/>
        <v>0</v>
      </c>
      <c r="AB24" s="155" t="str">
        <f t="shared" si="8"/>
        <v/>
      </c>
      <c r="AC24" s="1"/>
      <c r="AD24" s="1"/>
      <c r="AE24" s="1"/>
      <c r="AF24" s="1"/>
    </row>
    <row r="25" spans="2:38" ht="16.2" thickBot="1">
      <c r="B25" s="128">
        <v>18</v>
      </c>
      <c r="C25" s="75" t="s">
        <v>28</v>
      </c>
      <c r="D25" s="74"/>
      <c r="E25" s="74"/>
      <c r="F25" s="129">
        <f t="shared" si="0"/>
        <v>0</v>
      </c>
      <c r="G25" s="77"/>
      <c r="H25" s="131">
        <f t="shared" si="1"/>
        <v>0</v>
      </c>
      <c r="I25" s="122">
        <v>18</v>
      </c>
      <c r="J25" s="89" t="s">
        <v>28</v>
      </c>
      <c r="K25" s="76"/>
      <c r="L25" s="76"/>
      <c r="M25" s="133">
        <f t="shared" si="2"/>
        <v>0</v>
      </c>
      <c r="N25" s="90"/>
      <c r="O25" s="93"/>
      <c r="P25" s="134">
        <f t="shared" si="3"/>
        <v>0</v>
      </c>
      <c r="Q25" s="94"/>
      <c r="R25" s="96"/>
      <c r="S25" s="135">
        <f t="shared" si="4"/>
        <v>0</v>
      </c>
      <c r="T25" s="98"/>
      <c r="U25" s="96"/>
      <c r="V25" s="136">
        <f t="shared" si="5"/>
        <v>0</v>
      </c>
      <c r="W25" s="100"/>
      <c r="X25" s="96"/>
      <c r="Y25" s="137">
        <f t="shared" si="6"/>
        <v>0</v>
      </c>
      <c r="Z25" s="90"/>
      <c r="AA25" s="153">
        <f t="shared" si="7"/>
        <v>0</v>
      </c>
      <c r="AB25" s="155" t="str">
        <f t="shared" si="8"/>
        <v/>
      </c>
      <c r="AC25" s="1"/>
      <c r="AD25" s="1"/>
      <c r="AE25" s="1"/>
      <c r="AF25" s="1"/>
    </row>
    <row r="26" spans="2:38" ht="14.25" customHeight="1" thickBot="1">
      <c r="B26" s="138"/>
      <c r="C26" s="139" t="s">
        <v>15</v>
      </c>
      <c r="D26" s="140">
        <f>SUM(D8:D25)</f>
        <v>0</v>
      </c>
      <c r="E26" s="140">
        <f>SUM(E8:E25)</f>
        <v>0</v>
      </c>
      <c r="F26" s="141">
        <f>SUM(F8:F25)</f>
        <v>0</v>
      </c>
      <c r="G26" s="141"/>
      <c r="H26" s="142">
        <f>SUM(H8:H25)</f>
        <v>0</v>
      </c>
      <c r="I26" s="143"/>
      <c r="J26" s="144" t="s">
        <v>15</v>
      </c>
      <c r="K26" s="145">
        <f>SUM(K8:K25)</f>
        <v>0</v>
      </c>
      <c r="L26" s="145">
        <f>SUM(L8:L25)</f>
        <v>0</v>
      </c>
      <c r="M26" s="145">
        <f t="shared" ref="M26:AB26" si="9">SUM(M8:M25)</f>
        <v>0</v>
      </c>
      <c r="N26" s="146"/>
      <c r="O26" s="147"/>
      <c r="P26" s="145"/>
      <c r="Q26" s="146"/>
      <c r="R26" s="146"/>
      <c r="S26" s="146"/>
      <c r="T26" s="146"/>
      <c r="U26" s="146"/>
      <c r="V26" s="146"/>
      <c r="W26" s="146"/>
      <c r="X26" s="146"/>
      <c r="Y26" s="146"/>
      <c r="Z26" s="146"/>
      <c r="AA26" s="146">
        <f>SUM(AA8:AA25)</f>
        <v>0</v>
      </c>
      <c r="AB26" s="156">
        <f t="shared" si="9"/>
        <v>0</v>
      </c>
      <c r="AC26" s="149"/>
      <c r="AD26" s="149"/>
      <c r="AE26" s="149"/>
      <c r="AF26" s="1"/>
    </row>
    <row r="27" spans="2:38" ht="15" thickBot="1"/>
    <row r="28" spans="2:38" ht="361.5" customHeight="1" thickBot="1">
      <c r="B28" s="105"/>
      <c r="C28" s="150" t="s">
        <v>134</v>
      </c>
      <c r="D28" s="176" t="s">
        <v>128</v>
      </c>
      <c r="E28" s="177"/>
      <c r="F28" s="177"/>
      <c r="G28" s="177"/>
      <c r="H28" s="178"/>
      <c r="I28" s="151"/>
      <c r="J28" s="152" t="s">
        <v>116</v>
      </c>
      <c r="K28" s="179" t="s">
        <v>128</v>
      </c>
      <c r="L28" s="180"/>
      <c r="M28" s="180"/>
      <c r="N28" s="180"/>
      <c r="O28" s="180"/>
      <c r="P28" s="180"/>
      <c r="Q28" s="180"/>
      <c r="R28" s="180"/>
      <c r="S28" s="180"/>
      <c r="T28" s="180"/>
      <c r="U28" s="180"/>
      <c r="V28" s="180"/>
      <c r="W28" s="180"/>
      <c r="X28" s="180"/>
      <c r="Y28" s="180"/>
      <c r="Z28" s="180"/>
      <c r="AA28" s="181"/>
      <c r="AD28" s="1">
        <v>2</v>
      </c>
      <c r="AE28" s="1"/>
      <c r="AF28" s="1"/>
      <c r="AG28" s="1"/>
      <c r="AH28" s="1"/>
      <c r="AI28" s="1"/>
      <c r="AJ28" s="1"/>
      <c r="AK28" s="1"/>
      <c r="AL28" s="1"/>
    </row>
  </sheetData>
  <sheetProtection algorithmName="SHA-512" hashValue="dySacWlSYFOsA6hLFSE/eAFJhzlx3q7doRQIHTgItUYFCrMG0NvgIae5dJxGXyyOlZHMQCjekt3nZuhN4V8ujA==" saltValue="vaVUFBfaBQHJqO7plY4Ajw==" spinCount="100000" sheet="1" objects="1" scenarios="1"/>
  <mergeCells count="12">
    <mergeCell ref="D28:H28"/>
    <mergeCell ref="K28:AA28"/>
    <mergeCell ref="B2:AA2"/>
    <mergeCell ref="B6:B7"/>
    <mergeCell ref="C6:C7"/>
    <mergeCell ref="D6:D7"/>
    <mergeCell ref="E6:E7"/>
    <mergeCell ref="F6:F7"/>
    <mergeCell ref="G6:G7"/>
    <mergeCell ref="H6:H7"/>
    <mergeCell ref="J6:N6"/>
    <mergeCell ref="O6:AA6"/>
  </mergeCells>
  <hyperlinks>
    <hyperlink ref="B2:AA2" location="Pagrindinis!A1" display="GALUTINĖS ENERGIJOS VARTOJIMO ANALIZĖ IR PRELIMINARŪS TECHNINIAI SPRENDIMAI" xr:uid="{55FDF541-5D97-4501-A165-DEB4594459EC}"/>
  </hyperlinks>
  <pageMargins left="1" right="1" top="1" bottom="1" header="0.5" footer="0.5"/>
  <pageSetup scale="21" orientation="portrait" r:id="rId1"/>
  <colBreaks count="1" manualBreakCount="1">
    <brk id="20" max="97" man="1"/>
  </colBreaks>
  <extLst>
    <ext xmlns:x14="http://schemas.microsoft.com/office/spreadsheetml/2009/9/main" uri="{CCE6A557-97BC-4b89-ADB6-D9C93CAAB3DF}">
      <x14:dataValidations xmlns:xm="http://schemas.microsoft.com/office/excel/2006/main" count="1">
        <x14:dataValidation type="list" allowBlank="1" showInputMessage="1" showErrorMessage="1" xr:uid="{2E91056D-3EF3-4A1E-B622-1C0CBF67D857}">
          <x14:formula1>
            <xm:f>Pagalbinis!$B$2:$B$19</xm:f>
          </x14:formula1>
          <xm:sqref>O8:O25 R8:R25 U8:U25 X8:X25</xm:sqref>
        </x14:dataValidation>
      </x14:dataValidations>
    </ext>
  </extLst>
</worksheet>
</file>

<file path=docMetadata/LabelInfo.xml><?xml version="1.0" encoding="utf-8"?>
<clbl:labelList xmlns:clbl="http://schemas.microsoft.com/office/2020/mipLabelMetadata">
  <clbl:label id="{9df55435-53b1-437a-8ee5-e6f247d37c36}" enabled="0" method="" siteId="{9df55435-53b1-437a-8ee5-e6f247d37c3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38</vt:i4>
      </vt:variant>
      <vt:variant>
        <vt:lpstr>Įvardytieji diapazonai</vt:lpstr>
      </vt:variant>
      <vt:variant>
        <vt:i4>36</vt:i4>
      </vt:variant>
    </vt:vector>
  </HeadingPairs>
  <TitlesOfParts>
    <vt:vector size="74" baseType="lpstr">
      <vt:lpstr>Instrukcija</vt:lpstr>
      <vt:lpstr>Pagalbinis</vt:lpstr>
      <vt:lpstr>Pagrindinis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'1'!Print_Area</vt:lpstr>
      <vt:lpstr>'10'!Print_Area</vt:lpstr>
      <vt:lpstr>'11'!Print_Area</vt:lpstr>
      <vt:lpstr>'12'!Print_Area</vt:lpstr>
      <vt:lpstr>'13'!Print_Area</vt:lpstr>
      <vt:lpstr>'14'!Print_Area</vt:lpstr>
      <vt:lpstr>'15'!Print_Area</vt:lpstr>
      <vt:lpstr>'16'!Print_Area</vt:lpstr>
      <vt:lpstr>'17'!Print_Area</vt:lpstr>
      <vt:lpstr>'18'!Print_Area</vt:lpstr>
      <vt:lpstr>'19'!Print_Area</vt:lpstr>
      <vt:lpstr>'2'!Print_Area</vt:lpstr>
      <vt:lpstr>'20'!Print_Area</vt:lpstr>
      <vt:lpstr>'21'!Print_Area</vt:lpstr>
      <vt:lpstr>'22'!Print_Area</vt:lpstr>
      <vt:lpstr>'23'!Print_Area</vt:lpstr>
      <vt:lpstr>'24'!Print_Area</vt:lpstr>
      <vt:lpstr>'25'!Print_Area</vt:lpstr>
      <vt:lpstr>'26'!Print_Area</vt:lpstr>
      <vt:lpstr>'27'!Print_Area</vt:lpstr>
      <vt:lpstr>'28'!Print_Area</vt:lpstr>
      <vt:lpstr>'29'!Print_Area</vt:lpstr>
      <vt:lpstr>'3'!Print_Area</vt:lpstr>
      <vt:lpstr>'30'!Print_Area</vt:lpstr>
      <vt:lpstr>'31'!Print_Area</vt:lpstr>
      <vt:lpstr>'32'!Print_Area</vt:lpstr>
      <vt:lpstr>'33'!Print_Area</vt:lpstr>
      <vt:lpstr>'34'!Print_Area</vt:lpstr>
      <vt:lpstr>'35'!Print_Area</vt:lpstr>
      <vt:lpstr>'4'!Print_Area</vt:lpstr>
      <vt:lpstr>'5'!Print_Area</vt:lpstr>
      <vt:lpstr>'6'!Print_Area</vt:lpstr>
      <vt:lpstr>'7'!Print_Area</vt:lpstr>
      <vt:lpstr>'8'!Print_Area</vt:lpstr>
      <vt:lpstr>'9'!Print_Area</vt:lpstr>
      <vt:lpstr>Pagrindinis!Print_Area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Jūratė Ramoškienė</dc:creator>
  <cp:lastModifiedBy>Giedrė Budvytienė</cp:lastModifiedBy>
  <cp:lastPrinted>2026-08-06T08:25:25Z</cp:lastPrinted>
  <dcterms:created xsi:type="dcterms:W3CDTF">2015-06-05T18:17:20Z</dcterms:created>
  <dcterms:modified xsi:type="dcterms:W3CDTF">2026-09-14T09:12:40Z</dcterms:modified>
</cp:coreProperties>
</file>